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マイドライブ\山岡_こども・子育て\2024WAM_ムラのミライ\3.事例・テンプレート集\04_原稿・素材\協力団体のテンプレート\"/>
    </mc:Choice>
  </mc:AlternateContent>
  <xr:revisionPtr revIDLastSave="0" documentId="13_ncr:1_{4A73D441-5998-49CF-9258-1F8EF169F005}" xr6:coauthVersionLast="47" xr6:coauthVersionMax="47" xr10:uidLastSave="{00000000-0000-0000-0000-000000000000}"/>
  <bookViews>
    <workbookView xWindow="-120" yWindow="-120" windowWidth="29040" windowHeight="15720" xr2:uid="{00000000-000D-0000-FFFF-FFFF00000000}"/>
  </bookViews>
  <sheets>
    <sheet name="備品" sheetId="1" r:id="rId1"/>
    <sheet name="会計240126" sheetId="2" state="hidden" r:id="rId2"/>
    <sheet name="会計240108" sheetId="3" state="hidden" r:id="rId3"/>
    <sheet name="会計_230324" sheetId="4" state="hidden" r:id="rId4"/>
    <sheet name="会計230311_2" sheetId="5" state="hidden" r:id="rId5"/>
    <sheet name="会計230311" sheetId="6" state="hidden" r:id="rId6"/>
    <sheet name="会計230224" sheetId="7" state="hidden" r:id="rId7"/>
    <sheet name="会計_230223" sheetId="8" state="hidden" r:id="rId8"/>
    <sheet name="会計_230221" sheetId="9" state="hidden" r:id="rId9"/>
    <sheet name="会計_230220" sheetId="10" state="hidden" r:id="rId10"/>
    <sheet name="会計_230217" sheetId="11" state="hidden" r:id="rId11"/>
    <sheet name="会計230308" sheetId="12" state="hidden" r:id="rId12"/>
    <sheet name="会計240104" sheetId="13" state="hidden" r:id="rId13"/>
    <sheet name="230616会計" sheetId="14" state="hidden" r:id="rId14"/>
    <sheet name="会計_230419" sheetId="15" state="hidden" r:id="rId15"/>
    <sheet name="タイムスケジュール" sheetId="16" state="hidden" r:id="rId16"/>
    <sheet name="タイムスケジュール_230204" sheetId="17"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21" roundtripDataChecksum="T166yWBUBckORRTOM93Gb0Pi9mvx4gGQcnLxmbifNcM="/>
    </ext>
  </extLst>
</workbook>
</file>

<file path=xl/calcChain.xml><?xml version="1.0" encoding="utf-8"?>
<calcChain xmlns="http://schemas.openxmlformats.org/spreadsheetml/2006/main">
  <c r="B24" i="17" l="1"/>
  <c r="B23" i="17"/>
  <c r="B22" i="17"/>
  <c r="B21" i="17"/>
  <c r="B20" i="17"/>
  <c r="B19" i="17"/>
  <c r="B15" i="17"/>
  <c r="B14" i="17"/>
  <c r="B13" i="17"/>
  <c r="B12" i="17"/>
  <c r="B11" i="17"/>
  <c r="B10" i="17"/>
  <c r="B9" i="17"/>
  <c r="B8" i="17"/>
  <c r="B7" i="17"/>
  <c r="B6" i="17"/>
  <c r="B5" i="17"/>
  <c r="B4" i="17"/>
  <c r="B24" i="16"/>
  <c r="B23" i="16"/>
  <c r="B22" i="16"/>
  <c r="B21" i="16"/>
  <c r="B20" i="16"/>
  <c r="B19" i="16"/>
  <c r="B15" i="16"/>
  <c r="B14" i="16"/>
  <c r="B13" i="16"/>
  <c r="B12" i="16"/>
  <c r="B11" i="16"/>
  <c r="B10" i="16"/>
  <c r="B9" i="16"/>
  <c r="B8" i="16"/>
  <c r="B7" i="16"/>
  <c r="B6" i="16"/>
  <c r="B5" i="16"/>
  <c r="B4" i="16"/>
  <c r="H43" i="15"/>
  <c r="H42" i="15"/>
  <c r="H40" i="15"/>
  <c r="E40" i="15"/>
  <c r="H39" i="15"/>
  <c r="E39" i="15"/>
  <c r="C38" i="15"/>
  <c r="H38" i="15" s="1"/>
  <c r="H37" i="15"/>
  <c r="E36" i="15"/>
  <c r="E35" i="15"/>
  <c r="C35" i="15"/>
  <c r="H33" i="15"/>
  <c r="C33" i="15"/>
  <c r="E33" i="15" s="1"/>
  <c r="H32" i="15"/>
  <c r="H31" i="15"/>
  <c r="H30" i="15"/>
  <c r="E30" i="15"/>
  <c r="H29" i="15"/>
  <c r="E29" i="15"/>
  <c r="H28" i="15"/>
  <c r="E26" i="15"/>
  <c r="E25" i="15"/>
  <c r="E24" i="15"/>
  <c r="D23" i="15"/>
  <c r="C23" i="15"/>
  <c r="H23" i="15" s="1"/>
  <c r="E22" i="15"/>
  <c r="H21" i="15"/>
  <c r="E21" i="15"/>
  <c r="D19" i="15"/>
  <c r="E19" i="15" s="1"/>
  <c r="H12" i="15"/>
  <c r="E12" i="15"/>
  <c r="E11" i="15"/>
  <c r="E10" i="15"/>
  <c r="H9" i="15"/>
  <c r="E9" i="15"/>
  <c r="H7" i="15"/>
  <c r="E7" i="15"/>
  <c r="H6" i="15"/>
  <c r="H13" i="15" s="1"/>
  <c r="D6" i="15"/>
  <c r="E6" i="15" s="1"/>
  <c r="D5" i="15"/>
  <c r="D18" i="15" s="1"/>
  <c r="H4" i="15"/>
  <c r="C4" i="15"/>
  <c r="C34" i="15" s="1"/>
  <c r="E34" i="15" s="1"/>
  <c r="H43" i="14"/>
  <c r="H42" i="14"/>
  <c r="H40" i="14"/>
  <c r="E40" i="14"/>
  <c r="H39" i="14"/>
  <c r="E39" i="14"/>
  <c r="H38" i="14"/>
  <c r="E38" i="14"/>
  <c r="H37" i="14"/>
  <c r="E36" i="14"/>
  <c r="E35" i="14"/>
  <c r="C35" i="14"/>
  <c r="C34" i="14"/>
  <c r="E34" i="14" s="1"/>
  <c r="C33" i="14"/>
  <c r="H33" i="14" s="1"/>
  <c r="H32" i="14"/>
  <c r="H31" i="14"/>
  <c r="H30" i="14"/>
  <c r="E30" i="14"/>
  <c r="H29" i="14"/>
  <c r="E29" i="14"/>
  <c r="H28" i="14"/>
  <c r="E26" i="14"/>
  <c r="E25" i="14"/>
  <c r="E24" i="14"/>
  <c r="D23" i="14"/>
  <c r="C23" i="14"/>
  <c r="H23" i="14" s="1"/>
  <c r="E22" i="14"/>
  <c r="H21" i="14"/>
  <c r="E21" i="14"/>
  <c r="D19" i="14"/>
  <c r="E19" i="14" s="1"/>
  <c r="H12" i="14"/>
  <c r="E12" i="14"/>
  <c r="E11" i="14"/>
  <c r="E10" i="14"/>
  <c r="H9" i="14"/>
  <c r="H13" i="14" s="1"/>
  <c r="E9" i="14"/>
  <c r="H7" i="14"/>
  <c r="E7" i="14"/>
  <c r="H6" i="14"/>
  <c r="D6" i="14"/>
  <c r="E6" i="14" s="1"/>
  <c r="D5" i="14"/>
  <c r="D18" i="14" s="1"/>
  <c r="H4" i="14"/>
  <c r="E4" i="14"/>
  <c r="C4" i="14"/>
  <c r="I56" i="13"/>
  <c r="I55" i="13"/>
  <c r="E55" i="13"/>
  <c r="G54" i="13"/>
  <c r="I54" i="13" s="1"/>
  <c r="G53" i="13"/>
  <c r="I53" i="13" s="1"/>
  <c r="G52" i="13"/>
  <c r="I52" i="13" s="1"/>
  <c r="E52" i="13"/>
  <c r="I51" i="13"/>
  <c r="E51" i="13"/>
  <c r="I50" i="13"/>
  <c r="I49" i="13"/>
  <c r="E49" i="13"/>
  <c r="I48" i="13"/>
  <c r="E48" i="13"/>
  <c r="C48" i="13"/>
  <c r="I47" i="13"/>
  <c r="C47" i="13"/>
  <c r="E47" i="13" s="1"/>
  <c r="I46" i="13"/>
  <c r="C46" i="13"/>
  <c r="E46" i="13" s="1"/>
  <c r="I45" i="13"/>
  <c r="I44" i="13"/>
  <c r="I43" i="13"/>
  <c r="E43" i="13"/>
  <c r="I42" i="13"/>
  <c r="E42" i="13"/>
  <c r="I41" i="13"/>
  <c r="I40" i="13"/>
  <c r="I39" i="13"/>
  <c r="E39" i="13"/>
  <c r="I38" i="13"/>
  <c r="E38" i="13"/>
  <c r="I37" i="13"/>
  <c r="E37" i="13"/>
  <c r="I36" i="13"/>
  <c r="E36" i="13"/>
  <c r="I35" i="13"/>
  <c r="E35" i="13"/>
  <c r="I33" i="13"/>
  <c r="I32" i="13"/>
  <c r="E32" i="13"/>
  <c r="D32" i="13"/>
  <c r="C32" i="13"/>
  <c r="I31" i="13"/>
  <c r="I30" i="13"/>
  <c r="I29" i="13"/>
  <c r="I28" i="13"/>
  <c r="I27" i="13"/>
  <c r="I26" i="13"/>
  <c r="G26" i="13"/>
  <c r="I25" i="13"/>
  <c r="I24" i="13"/>
  <c r="G24" i="13"/>
  <c r="D24" i="13"/>
  <c r="E24" i="13" s="1"/>
  <c r="E58" i="13" s="1"/>
  <c r="I18" i="13"/>
  <c r="I17" i="13"/>
  <c r="I16" i="13"/>
  <c r="E14" i="13"/>
  <c r="I13" i="13"/>
  <c r="I12" i="13"/>
  <c r="I11" i="13"/>
  <c r="E11" i="13"/>
  <c r="I10" i="13"/>
  <c r="E10" i="13"/>
  <c r="I9" i="13"/>
  <c r="E9" i="13"/>
  <c r="G8" i="13"/>
  <c r="I8" i="13" s="1"/>
  <c r="G7" i="13"/>
  <c r="I7" i="13" s="1"/>
  <c r="E7" i="13"/>
  <c r="G6" i="13"/>
  <c r="I6" i="13" s="1"/>
  <c r="E6" i="13"/>
  <c r="D6" i="13"/>
  <c r="D26" i="13" s="1"/>
  <c r="E26" i="13" s="1"/>
  <c r="I5" i="13"/>
  <c r="G5" i="13"/>
  <c r="E5" i="13"/>
  <c r="D5" i="13"/>
  <c r="E4" i="13"/>
  <c r="E19" i="13" s="1"/>
  <c r="E59" i="13" s="1"/>
  <c r="C4" i="13"/>
  <c r="G4" i="13" s="1"/>
  <c r="I4" i="13" s="1"/>
  <c r="H42" i="12"/>
  <c r="H41" i="12"/>
  <c r="H39" i="12"/>
  <c r="E39" i="12"/>
  <c r="H38" i="12"/>
  <c r="E38" i="12"/>
  <c r="C37" i="12"/>
  <c r="E37" i="12" s="1"/>
  <c r="H36" i="12"/>
  <c r="C34" i="12"/>
  <c r="E34" i="12" s="1"/>
  <c r="E33" i="12"/>
  <c r="C33" i="12"/>
  <c r="C32" i="12"/>
  <c r="H32" i="12" s="1"/>
  <c r="H31" i="12"/>
  <c r="H30" i="12"/>
  <c r="H29" i="12"/>
  <c r="E29" i="12"/>
  <c r="H28" i="12"/>
  <c r="E28" i="12"/>
  <c r="H27" i="12"/>
  <c r="E25" i="12"/>
  <c r="E24" i="12"/>
  <c r="E23" i="12"/>
  <c r="E22" i="12"/>
  <c r="D22" i="12"/>
  <c r="C22" i="12"/>
  <c r="H22" i="12" s="1"/>
  <c r="E21" i="12"/>
  <c r="H20" i="12"/>
  <c r="E20" i="12"/>
  <c r="D19" i="12"/>
  <c r="E19" i="12" s="1"/>
  <c r="E17" i="12"/>
  <c r="E41" i="12" s="1"/>
  <c r="D17" i="12"/>
  <c r="H12" i="12"/>
  <c r="H11" i="12"/>
  <c r="E11" i="12"/>
  <c r="E10" i="12"/>
  <c r="E9" i="12"/>
  <c r="H8" i="12"/>
  <c r="E8" i="12"/>
  <c r="H6" i="12"/>
  <c r="E6" i="12"/>
  <c r="H5" i="12"/>
  <c r="D5" i="12"/>
  <c r="D18" i="12" s="1"/>
  <c r="E18" i="12" s="1"/>
  <c r="H4" i="12"/>
  <c r="E4" i="12"/>
  <c r="E12" i="12" s="1"/>
  <c r="E42" i="12" s="1"/>
  <c r="D4" i="12"/>
  <c r="H46" i="11"/>
  <c r="H45" i="11"/>
  <c r="H42" i="11"/>
  <c r="E42" i="11"/>
  <c r="H41" i="11"/>
  <c r="E41" i="11"/>
  <c r="C41" i="11"/>
  <c r="H40" i="11"/>
  <c r="E38" i="11"/>
  <c r="E37" i="11"/>
  <c r="H36" i="11"/>
  <c r="E36" i="11"/>
  <c r="C36" i="11"/>
  <c r="H35" i="11"/>
  <c r="H34" i="11"/>
  <c r="H33" i="11"/>
  <c r="E33" i="11"/>
  <c r="H32" i="11"/>
  <c r="E32" i="11"/>
  <c r="H31" i="11"/>
  <c r="E29" i="11"/>
  <c r="E28" i="11"/>
  <c r="E27" i="11"/>
  <c r="H26" i="11"/>
  <c r="E26" i="11"/>
  <c r="H25" i="11"/>
  <c r="E25" i="11"/>
  <c r="E24" i="11"/>
  <c r="H23" i="11"/>
  <c r="E23" i="11"/>
  <c r="D21" i="11"/>
  <c r="E21" i="11" s="1"/>
  <c r="C18" i="11"/>
  <c r="H13" i="11"/>
  <c r="H12" i="11"/>
  <c r="E12" i="11"/>
  <c r="E11" i="11"/>
  <c r="E10" i="11"/>
  <c r="H9" i="11"/>
  <c r="E9" i="11"/>
  <c r="H7" i="11"/>
  <c r="D7" i="11"/>
  <c r="E7" i="11" s="1"/>
  <c r="H6" i="11"/>
  <c r="E6" i="11"/>
  <c r="D6" i="11"/>
  <c r="D20" i="11" s="1"/>
  <c r="E20" i="11" s="1"/>
  <c r="H5" i="11"/>
  <c r="D5" i="11"/>
  <c r="E5" i="11" s="1"/>
  <c r="H4" i="11"/>
  <c r="D4" i="11"/>
  <c r="E4" i="11" s="1"/>
  <c r="H46" i="10"/>
  <c r="H45" i="10"/>
  <c r="H43" i="10"/>
  <c r="E43" i="10"/>
  <c r="H42" i="10"/>
  <c r="E42" i="10"/>
  <c r="H41" i="10"/>
  <c r="C41" i="10"/>
  <c r="E41" i="10" s="1"/>
  <c r="H40" i="10"/>
  <c r="E38" i="10"/>
  <c r="E37" i="10"/>
  <c r="C36" i="10"/>
  <c r="H36" i="10" s="1"/>
  <c r="H35" i="10"/>
  <c r="H34" i="10"/>
  <c r="H33" i="10"/>
  <c r="E33" i="10"/>
  <c r="H32" i="10"/>
  <c r="E32" i="10"/>
  <c r="H31" i="10"/>
  <c r="E29" i="10"/>
  <c r="E28" i="10"/>
  <c r="E27" i="10"/>
  <c r="H26" i="10"/>
  <c r="E26" i="10"/>
  <c r="H25" i="10"/>
  <c r="E25" i="10"/>
  <c r="E24" i="10"/>
  <c r="H23" i="10"/>
  <c r="E23" i="10"/>
  <c r="D21" i="10"/>
  <c r="E21" i="10" s="1"/>
  <c r="C18" i="10"/>
  <c r="H12" i="10"/>
  <c r="E12" i="10"/>
  <c r="E11" i="10"/>
  <c r="E10" i="10"/>
  <c r="H9" i="10"/>
  <c r="E9" i="10"/>
  <c r="H7" i="10"/>
  <c r="E7" i="10"/>
  <c r="D7" i="10"/>
  <c r="H6" i="10"/>
  <c r="D6" i="10"/>
  <c r="E6" i="10" s="1"/>
  <c r="H5" i="10"/>
  <c r="D5" i="10"/>
  <c r="E5" i="10" s="1"/>
  <c r="H4" i="10"/>
  <c r="H13" i="10" s="1"/>
  <c r="D4" i="10"/>
  <c r="E4" i="10" s="1"/>
  <c r="E13" i="10" s="1"/>
  <c r="H43" i="9"/>
  <c r="H42" i="9"/>
  <c r="H40" i="9"/>
  <c r="E40" i="9"/>
  <c r="H39" i="9"/>
  <c r="E39" i="9"/>
  <c r="H38" i="9"/>
  <c r="E38" i="9"/>
  <c r="C38" i="9"/>
  <c r="H37" i="9"/>
  <c r="E35" i="9"/>
  <c r="E34" i="9"/>
  <c r="H33" i="9"/>
  <c r="E33" i="9"/>
  <c r="C33" i="9"/>
  <c r="H32" i="9"/>
  <c r="H31" i="9"/>
  <c r="H30" i="9"/>
  <c r="E30" i="9"/>
  <c r="H29" i="9"/>
  <c r="E29" i="9"/>
  <c r="H28" i="9"/>
  <c r="E26" i="9"/>
  <c r="E25" i="9"/>
  <c r="E24" i="9"/>
  <c r="H23" i="9"/>
  <c r="E23" i="9"/>
  <c r="H22" i="9"/>
  <c r="E22" i="9"/>
  <c r="E21" i="9"/>
  <c r="H20" i="9"/>
  <c r="E20" i="9"/>
  <c r="D17" i="9"/>
  <c r="C17" i="9"/>
  <c r="E17" i="9" s="1"/>
  <c r="E42" i="9" s="1"/>
  <c r="H11" i="9"/>
  <c r="E11" i="9"/>
  <c r="E10" i="9"/>
  <c r="E9" i="9"/>
  <c r="H8" i="9"/>
  <c r="E8" i="9"/>
  <c r="H6" i="9"/>
  <c r="E6" i="9"/>
  <c r="H5" i="9"/>
  <c r="H12" i="9" s="1"/>
  <c r="D5" i="9"/>
  <c r="D18" i="9" s="1"/>
  <c r="E18" i="9" s="1"/>
  <c r="H4" i="9"/>
  <c r="E4" i="9"/>
  <c r="E12" i="9" s="1"/>
  <c r="E43" i="9" s="1"/>
  <c r="D4" i="9"/>
  <c r="H43" i="8"/>
  <c r="H42" i="8"/>
  <c r="H40" i="8"/>
  <c r="E40" i="8"/>
  <c r="H39" i="8"/>
  <c r="E39" i="8"/>
  <c r="C38" i="8"/>
  <c r="E38" i="8" s="1"/>
  <c r="H37" i="8"/>
  <c r="C35" i="8"/>
  <c r="E35" i="8" s="1"/>
  <c r="E34" i="8"/>
  <c r="C34" i="8"/>
  <c r="C33" i="8"/>
  <c r="H33" i="8" s="1"/>
  <c r="H32" i="8"/>
  <c r="H31" i="8"/>
  <c r="H30" i="8"/>
  <c r="E30" i="8"/>
  <c r="H29" i="8"/>
  <c r="E29" i="8"/>
  <c r="H28" i="8"/>
  <c r="E26" i="8"/>
  <c r="E25" i="8"/>
  <c r="E24" i="8"/>
  <c r="H23" i="8"/>
  <c r="E23" i="8"/>
  <c r="D22" i="8"/>
  <c r="C22" i="8"/>
  <c r="H22" i="8" s="1"/>
  <c r="E21" i="8"/>
  <c r="H20" i="8"/>
  <c r="E20" i="8"/>
  <c r="C17" i="8"/>
  <c r="H11" i="8"/>
  <c r="E11" i="8"/>
  <c r="E10" i="8"/>
  <c r="E9" i="8"/>
  <c r="H8" i="8"/>
  <c r="E8" i="8"/>
  <c r="H6" i="8"/>
  <c r="E6" i="8"/>
  <c r="H5" i="8"/>
  <c r="E5" i="8"/>
  <c r="D5" i="8"/>
  <c r="D18" i="8" s="1"/>
  <c r="E18" i="8" s="1"/>
  <c r="H4" i="8"/>
  <c r="H12" i="8" s="1"/>
  <c r="D4" i="8"/>
  <c r="E4" i="8" s="1"/>
  <c r="E12" i="8" s="1"/>
  <c r="H43" i="7"/>
  <c r="H42" i="7"/>
  <c r="H40" i="7"/>
  <c r="E40" i="7"/>
  <c r="H39" i="7"/>
  <c r="E39" i="7"/>
  <c r="H38" i="7"/>
  <c r="E38" i="7"/>
  <c r="C38" i="7"/>
  <c r="H37" i="7"/>
  <c r="E35" i="7"/>
  <c r="C35" i="7"/>
  <c r="E34" i="7"/>
  <c r="C34" i="7"/>
  <c r="E33" i="7"/>
  <c r="C33" i="7"/>
  <c r="H33" i="7" s="1"/>
  <c r="H32" i="7"/>
  <c r="H31" i="7"/>
  <c r="H30" i="7"/>
  <c r="E30" i="7"/>
  <c r="H29" i="7"/>
  <c r="E29" i="7"/>
  <c r="H28" i="7"/>
  <c r="E26" i="7"/>
  <c r="E25" i="7"/>
  <c r="E24" i="7"/>
  <c r="H23" i="7"/>
  <c r="E23" i="7"/>
  <c r="H22" i="7"/>
  <c r="D22" i="7"/>
  <c r="E22" i="7" s="1"/>
  <c r="C22" i="7"/>
  <c r="E21" i="7"/>
  <c r="H20" i="7"/>
  <c r="E20" i="7"/>
  <c r="D18" i="7"/>
  <c r="E18" i="7" s="1"/>
  <c r="H11" i="7"/>
  <c r="E11" i="7"/>
  <c r="E10" i="7"/>
  <c r="E9" i="7"/>
  <c r="H8" i="7"/>
  <c r="E8" i="7"/>
  <c r="H6" i="7"/>
  <c r="E6" i="7"/>
  <c r="H5" i="7"/>
  <c r="E5" i="7"/>
  <c r="D5" i="7"/>
  <c r="H4" i="7"/>
  <c r="H12" i="7" s="1"/>
  <c r="D4" i="7"/>
  <c r="E4" i="7" s="1"/>
  <c r="E12" i="7" s="1"/>
  <c r="H42" i="6"/>
  <c r="H41" i="6"/>
  <c r="H39" i="6"/>
  <c r="E39" i="6"/>
  <c r="H38" i="6"/>
  <c r="E38" i="6"/>
  <c r="H37" i="6"/>
  <c r="E37" i="6"/>
  <c r="C37" i="6"/>
  <c r="H36" i="6"/>
  <c r="C34" i="6"/>
  <c r="E34" i="6" s="1"/>
  <c r="H31" i="6"/>
  <c r="H30" i="6"/>
  <c r="H29" i="6"/>
  <c r="E29" i="6"/>
  <c r="H28" i="6"/>
  <c r="E28" i="6"/>
  <c r="H27" i="6"/>
  <c r="E25" i="6"/>
  <c r="E24" i="6"/>
  <c r="E23" i="6"/>
  <c r="H22" i="6"/>
  <c r="D22" i="6"/>
  <c r="C22" i="6"/>
  <c r="E22" i="6" s="1"/>
  <c r="E21" i="6"/>
  <c r="H20" i="6"/>
  <c r="E20" i="6"/>
  <c r="D17" i="6"/>
  <c r="D19" i="6" s="1"/>
  <c r="E19" i="6" s="1"/>
  <c r="H11" i="6"/>
  <c r="E11" i="6"/>
  <c r="E10" i="6"/>
  <c r="E9" i="6"/>
  <c r="H8" i="6"/>
  <c r="E8" i="6"/>
  <c r="H6" i="6"/>
  <c r="E6" i="6"/>
  <c r="C6" i="6"/>
  <c r="H5" i="6"/>
  <c r="D5" i="6"/>
  <c r="D18" i="6" s="1"/>
  <c r="E18" i="6" s="1"/>
  <c r="D4" i="6"/>
  <c r="C4" i="6"/>
  <c r="C33" i="6" s="1"/>
  <c r="E33" i="6" s="1"/>
  <c r="H43" i="5"/>
  <c r="H42" i="5"/>
  <c r="E42" i="5"/>
  <c r="H40" i="5"/>
  <c r="E40" i="5"/>
  <c r="H39" i="5"/>
  <c r="E39" i="5"/>
  <c r="H38" i="5"/>
  <c r="E38" i="5"/>
  <c r="C38" i="5"/>
  <c r="H37" i="5"/>
  <c r="E36" i="5"/>
  <c r="C35" i="5"/>
  <c r="E35" i="5" s="1"/>
  <c r="C33" i="5"/>
  <c r="H33" i="5" s="1"/>
  <c r="H32" i="5"/>
  <c r="H31" i="5"/>
  <c r="H30" i="5"/>
  <c r="E30" i="5"/>
  <c r="H29" i="5"/>
  <c r="E29" i="5"/>
  <c r="H28" i="5"/>
  <c r="E26" i="5"/>
  <c r="E25" i="5"/>
  <c r="E24" i="5"/>
  <c r="E23" i="5"/>
  <c r="D23" i="5"/>
  <c r="C23" i="5"/>
  <c r="H23" i="5" s="1"/>
  <c r="E22" i="5"/>
  <c r="H21" i="5"/>
  <c r="E21" i="5"/>
  <c r="D20" i="5"/>
  <c r="E20" i="5" s="1"/>
  <c r="E18" i="5"/>
  <c r="D18" i="5"/>
  <c r="H12" i="5"/>
  <c r="E12" i="5"/>
  <c r="E11" i="5"/>
  <c r="E10" i="5"/>
  <c r="H9" i="5"/>
  <c r="E9" i="5"/>
  <c r="H7" i="5"/>
  <c r="E7" i="5"/>
  <c r="H6" i="5"/>
  <c r="D6" i="5"/>
  <c r="D19" i="5" s="1"/>
  <c r="E19" i="5" s="1"/>
  <c r="D5" i="5"/>
  <c r="E5" i="5" s="1"/>
  <c r="E4" i="5"/>
  <c r="E13" i="5" s="1"/>
  <c r="E43" i="5" s="1"/>
  <c r="D4" i="5"/>
  <c r="C4" i="5"/>
  <c r="H4" i="5" s="1"/>
  <c r="H13" i="5" s="1"/>
  <c r="H43" i="4"/>
  <c r="H42" i="4"/>
  <c r="H40" i="4"/>
  <c r="E40" i="4"/>
  <c r="H39" i="4"/>
  <c r="E39" i="4"/>
  <c r="E38" i="4"/>
  <c r="C38" i="4"/>
  <c r="H38" i="4" s="1"/>
  <c r="H37" i="4"/>
  <c r="E36" i="4"/>
  <c r="E35" i="4"/>
  <c r="C35" i="4"/>
  <c r="H32" i="4"/>
  <c r="H31" i="4"/>
  <c r="H30" i="4"/>
  <c r="E30" i="4"/>
  <c r="H29" i="4"/>
  <c r="E29" i="4"/>
  <c r="H28" i="4"/>
  <c r="E26" i="4"/>
  <c r="E25" i="4"/>
  <c r="E24" i="4"/>
  <c r="D23" i="4"/>
  <c r="C23" i="4"/>
  <c r="H23" i="4" s="1"/>
  <c r="E22" i="4"/>
  <c r="H21" i="4"/>
  <c r="E21" i="4"/>
  <c r="H12" i="4"/>
  <c r="E12" i="4"/>
  <c r="E11" i="4"/>
  <c r="E10" i="4"/>
  <c r="H9" i="4"/>
  <c r="E9" i="4"/>
  <c r="H7" i="4"/>
  <c r="E7" i="4"/>
  <c r="H6" i="4"/>
  <c r="D6" i="4"/>
  <c r="D19" i="4" s="1"/>
  <c r="E19" i="4" s="1"/>
  <c r="D5" i="4"/>
  <c r="E5" i="4" s="1"/>
  <c r="D4" i="4"/>
  <c r="D18" i="4" s="1"/>
  <c r="C4" i="4"/>
  <c r="H4" i="4" s="1"/>
  <c r="H13" i="4" s="1"/>
  <c r="I59" i="3"/>
  <c r="I58" i="3"/>
  <c r="E58" i="3"/>
  <c r="G57" i="3"/>
  <c r="I57" i="3" s="1"/>
  <c r="E57" i="3"/>
  <c r="G56" i="3"/>
  <c r="I56" i="3" s="1"/>
  <c r="E56" i="3"/>
  <c r="G55" i="3"/>
  <c r="I55" i="3" s="1"/>
  <c r="E55" i="3"/>
  <c r="I54" i="3"/>
  <c r="E54" i="3"/>
  <c r="I53" i="3"/>
  <c r="I52" i="3"/>
  <c r="E52" i="3"/>
  <c r="I51" i="3"/>
  <c r="E51" i="3"/>
  <c r="I50" i="3"/>
  <c r="E50" i="3"/>
  <c r="I49" i="3"/>
  <c r="E49" i="3"/>
  <c r="I48" i="3"/>
  <c r="I47" i="3"/>
  <c r="I46" i="3"/>
  <c r="E46" i="3"/>
  <c r="I45" i="3"/>
  <c r="E45" i="3"/>
  <c r="I44" i="3"/>
  <c r="I43" i="3"/>
  <c r="I42" i="3"/>
  <c r="E42" i="3"/>
  <c r="I41" i="3"/>
  <c r="E41" i="3"/>
  <c r="I40" i="3"/>
  <c r="E40" i="3"/>
  <c r="I39" i="3"/>
  <c r="E39" i="3"/>
  <c r="I37" i="3"/>
  <c r="I36" i="3"/>
  <c r="D36" i="3"/>
  <c r="E36" i="3" s="1"/>
  <c r="I35" i="3"/>
  <c r="E35" i="3"/>
  <c r="I34" i="3"/>
  <c r="E34" i="3"/>
  <c r="I33" i="3"/>
  <c r="E33" i="3"/>
  <c r="I32" i="3"/>
  <c r="E32" i="3"/>
  <c r="I31" i="3"/>
  <c r="G30" i="3"/>
  <c r="I30" i="3" s="1"/>
  <c r="D30" i="3"/>
  <c r="E30" i="3" s="1"/>
  <c r="I29" i="3"/>
  <c r="E29" i="3"/>
  <c r="G28" i="3"/>
  <c r="I28" i="3" s="1"/>
  <c r="I61" i="3" s="1"/>
  <c r="D28" i="3"/>
  <c r="E28" i="3" s="1"/>
  <c r="E61" i="3" s="1"/>
  <c r="I22" i="3"/>
  <c r="I21" i="3"/>
  <c r="I20" i="3"/>
  <c r="E20" i="3"/>
  <c r="I19" i="3"/>
  <c r="I18" i="3"/>
  <c r="E18" i="3"/>
  <c r="I17" i="3"/>
  <c r="E17" i="3"/>
  <c r="I15" i="3"/>
  <c r="E15" i="3"/>
  <c r="E14" i="3"/>
  <c r="E13" i="3"/>
  <c r="I12" i="3"/>
  <c r="E12" i="3"/>
  <c r="I11" i="3"/>
  <c r="E11" i="3"/>
  <c r="I10" i="3"/>
  <c r="E10" i="3"/>
  <c r="I9" i="3"/>
  <c r="C9" i="3"/>
  <c r="E9" i="3" s="1"/>
  <c r="I8" i="3"/>
  <c r="G8" i="3"/>
  <c r="G7" i="3"/>
  <c r="I7" i="3" s="1"/>
  <c r="E7" i="3"/>
  <c r="G6" i="3"/>
  <c r="I6" i="3" s="1"/>
  <c r="E6" i="3"/>
  <c r="D6" i="3"/>
  <c r="I5" i="3"/>
  <c r="G5" i="3"/>
  <c r="E5" i="3"/>
  <c r="I4" i="3"/>
  <c r="G4" i="3"/>
  <c r="E4" i="3"/>
  <c r="E23" i="3" s="1"/>
  <c r="I58" i="2"/>
  <c r="I57" i="2"/>
  <c r="E57" i="2"/>
  <c r="G56" i="2"/>
  <c r="I56" i="2" s="1"/>
  <c r="E56" i="2"/>
  <c r="G55" i="2"/>
  <c r="I55" i="2" s="1"/>
  <c r="E55" i="2"/>
  <c r="G54" i="2"/>
  <c r="I54" i="2" s="1"/>
  <c r="E54" i="2"/>
  <c r="I53" i="2"/>
  <c r="E53" i="2"/>
  <c r="I52" i="2"/>
  <c r="I51" i="2"/>
  <c r="E51" i="2"/>
  <c r="I50" i="2"/>
  <c r="C50" i="2"/>
  <c r="E50" i="2" s="1"/>
  <c r="I49" i="2"/>
  <c r="C49" i="2"/>
  <c r="E49" i="2" s="1"/>
  <c r="I48" i="2"/>
  <c r="I47" i="2"/>
  <c r="I46" i="2"/>
  <c r="E46" i="2"/>
  <c r="I45" i="2"/>
  <c r="E45" i="2"/>
  <c r="I44" i="2"/>
  <c r="I43" i="2"/>
  <c r="I42" i="2"/>
  <c r="E42" i="2"/>
  <c r="I41" i="2"/>
  <c r="E41" i="2"/>
  <c r="E40" i="2"/>
  <c r="I39" i="2"/>
  <c r="E39" i="2"/>
  <c r="I38" i="2"/>
  <c r="E38" i="2"/>
  <c r="I36" i="2"/>
  <c r="I35" i="2"/>
  <c r="D35" i="2"/>
  <c r="E35" i="2" s="1"/>
  <c r="I34" i="2"/>
  <c r="E34" i="2"/>
  <c r="I33" i="2"/>
  <c r="E33" i="2"/>
  <c r="I32" i="2"/>
  <c r="E32" i="2"/>
  <c r="I31" i="2"/>
  <c r="E31" i="2"/>
  <c r="I30" i="2"/>
  <c r="G29" i="2"/>
  <c r="I29" i="2" s="1"/>
  <c r="I28" i="2"/>
  <c r="E28" i="2"/>
  <c r="G27" i="2"/>
  <c r="I27" i="2" s="1"/>
  <c r="D27" i="2"/>
  <c r="E27" i="2" s="1"/>
  <c r="I21" i="2"/>
  <c r="I20" i="2"/>
  <c r="I19" i="2"/>
  <c r="E19" i="2"/>
  <c r="I18" i="2"/>
  <c r="I17" i="2"/>
  <c r="E17" i="2"/>
  <c r="I16" i="2"/>
  <c r="E16" i="2"/>
  <c r="I14" i="2"/>
  <c r="E14" i="2"/>
  <c r="E13" i="2"/>
  <c r="I12" i="2"/>
  <c r="E12" i="2"/>
  <c r="I11" i="2"/>
  <c r="E11" i="2"/>
  <c r="I10" i="2"/>
  <c r="E10" i="2"/>
  <c r="C10" i="2"/>
  <c r="I9" i="2"/>
  <c r="G9" i="2"/>
  <c r="G8" i="2"/>
  <c r="I8" i="2" s="1"/>
  <c r="E8" i="2"/>
  <c r="G7" i="2"/>
  <c r="I7" i="2" s="1"/>
  <c r="D7" i="2"/>
  <c r="E7" i="2" s="1"/>
  <c r="E6" i="2"/>
  <c r="I5" i="2"/>
  <c r="G5" i="2"/>
  <c r="E5" i="2"/>
  <c r="G4" i="2"/>
  <c r="I4" i="2" s="1"/>
  <c r="E4" i="2"/>
  <c r="E22" i="2" s="1"/>
  <c r="I60" i="2" l="1"/>
  <c r="D20" i="14"/>
  <c r="E20" i="14" s="1"/>
  <c r="E18" i="14"/>
  <c r="E42" i="14" s="1"/>
  <c r="E17" i="8"/>
  <c r="E42" i="8" s="1"/>
  <c r="E43" i="8" s="1"/>
  <c r="I19" i="13"/>
  <c r="E62" i="3"/>
  <c r="I23" i="3"/>
  <c r="I62" i="3" s="1"/>
  <c r="I58" i="13"/>
  <c r="C43" i="11"/>
  <c r="E13" i="11"/>
  <c r="D20" i="15"/>
  <c r="E20" i="15" s="1"/>
  <c r="E18" i="15"/>
  <c r="E42" i="15" s="1"/>
  <c r="I22" i="2"/>
  <c r="I61" i="2" s="1"/>
  <c r="D20" i="4"/>
  <c r="E20" i="4" s="1"/>
  <c r="E18" i="4"/>
  <c r="E42" i="4" s="1"/>
  <c r="E4" i="15"/>
  <c r="E23" i="4"/>
  <c r="C33" i="4"/>
  <c r="E4" i="6"/>
  <c r="E12" i="6" s="1"/>
  <c r="E22" i="8"/>
  <c r="H38" i="8"/>
  <c r="H37" i="12"/>
  <c r="E6" i="4"/>
  <c r="H4" i="6"/>
  <c r="H12" i="6" s="1"/>
  <c r="E5" i="9"/>
  <c r="D18" i="10"/>
  <c r="E18" i="10" s="1"/>
  <c r="E45" i="10" s="1"/>
  <c r="E46" i="10" s="1"/>
  <c r="D27" i="13"/>
  <c r="E27" i="13" s="1"/>
  <c r="E38" i="15"/>
  <c r="C34" i="4"/>
  <c r="E34" i="4" s="1"/>
  <c r="E6" i="5"/>
  <c r="E33" i="5"/>
  <c r="E5" i="6"/>
  <c r="C32" i="6"/>
  <c r="D17" i="8"/>
  <c r="E33" i="8"/>
  <c r="D19" i="10"/>
  <c r="E19" i="10" s="1"/>
  <c r="E36" i="10"/>
  <c r="E5" i="12"/>
  <c r="E32" i="12"/>
  <c r="E5" i="14"/>
  <c r="E13" i="14" s="1"/>
  <c r="E43" i="14" s="1"/>
  <c r="E5" i="15"/>
  <c r="D18" i="11"/>
  <c r="E18" i="11" s="1"/>
  <c r="E45" i="11" s="1"/>
  <c r="E23" i="14"/>
  <c r="E23" i="15"/>
  <c r="D17" i="7"/>
  <c r="D29" i="2"/>
  <c r="E29" i="2" s="1"/>
  <c r="E60" i="2" s="1"/>
  <c r="E61" i="2" s="1"/>
  <c r="C34" i="5"/>
  <c r="E34" i="5" s="1"/>
  <c r="E17" i="6"/>
  <c r="E41" i="6" s="1"/>
  <c r="D20" i="10"/>
  <c r="E20" i="10" s="1"/>
  <c r="E33" i="14"/>
  <c r="D19" i="11"/>
  <c r="E19" i="11" s="1"/>
  <c r="D30" i="2"/>
  <c r="E30" i="2" s="1"/>
  <c r="D31" i="3"/>
  <c r="E31" i="3" s="1"/>
  <c r="E4" i="4"/>
  <c r="E13" i="4" s="1"/>
  <c r="E43" i="4" s="1"/>
  <c r="H43" i="11" l="1"/>
  <c r="E43" i="11"/>
  <c r="I59" i="13"/>
  <c r="H33" i="4"/>
  <c r="E33" i="4"/>
  <c r="D19" i="7"/>
  <c r="E19" i="7" s="1"/>
  <c r="E17" i="7"/>
  <c r="E42" i="7" s="1"/>
  <c r="E43" i="7" s="1"/>
  <c r="E13" i="15"/>
  <c r="E43" i="15" s="1"/>
  <c r="H32" i="6"/>
  <c r="E32" i="6"/>
  <c r="E42" i="6"/>
  <c r="E46" i="11"/>
</calcChain>
</file>

<file path=xl/sharedStrings.xml><?xml version="1.0" encoding="utf-8"?>
<sst xmlns="http://schemas.openxmlformats.org/spreadsheetml/2006/main" count="1148" uniqueCount="216">
  <si>
    <t>項目</t>
  </si>
  <si>
    <t>担当者</t>
  </si>
  <si>
    <t>使うシーン</t>
  </si>
  <si>
    <t>調理</t>
  </si>
  <si>
    <t>食材</t>
  </si>
  <si>
    <t>鍋・お玉・しゃもじ</t>
  </si>
  <si>
    <t>キッチンペーパー</t>
  </si>
  <si>
    <t>ラップ・ジップロック</t>
  </si>
  <si>
    <t>ビニール手袋（使い捨て）</t>
  </si>
  <si>
    <t>食事</t>
  </si>
  <si>
    <t>ウェットティッシュ</t>
  </si>
  <si>
    <t>ぞうきん</t>
  </si>
  <si>
    <t>片付け</t>
  </si>
  <si>
    <t>食器用スポンジ、洗剤</t>
  </si>
  <si>
    <t>ふきん（食器用・台拭き）</t>
  </si>
  <si>
    <t>ゴミ袋</t>
  </si>
  <si>
    <t>スタッフの名札用用紙</t>
  </si>
  <si>
    <t>受付</t>
  </si>
  <si>
    <t>首から下げる名札ストラップ</t>
  </si>
  <si>
    <t>ノートパソコン</t>
  </si>
  <si>
    <t>参加予定者名簿（受付用）</t>
  </si>
  <si>
    <t>領収書用紙</t>
  </si>
  <si>
    <t>付箋とペン</t>
  </si>
  <si>
    <t>電卓</t>
  </si>
  <si>
    <t>釣銭（100円玉✕●、500円×●、1000円札✕●、5000円✕●）</t>
  </si>
  <si>
    <t>カンパBOX</t>
  </si>
  <si>
    <t>消毒液</t>
  </si>
  <si>
    <t>団体リーフレット</t>
  </si>
  <si>
    <t>子どもの遊び道具（トランプ、ボードゲーム）</t>
  </si>
  <si>
    <t>遊び場</t>
  </si>
  <si>
    <t>絵本</t>
  </si>
  <si>
    <t>画用紙、クレヨン</t>
  </si>
  <si>
    <t>チラシやリーフレット、会報、事業報告などシェアしたい広報物</t>
  </si>
  <si>
    <t>予算書</t>
  </si>
  <si>
    <t>収入</t>
  </si>
  <si>
    <t>予算</t>
  </si>
  <si>
    <t>税込</t>
  </si>
  <si>
    <t>決算</t>
  </si>
  <si>
    <t>▼メモ（林田さん入金金額）</t>
  </si>
  <si>
    <t>科目</t>
  </si>
  <si>
    <t>内訳</t>
  </si>
  <si>
    <t>単価</t>
  </si>
  <si>
    <t>数量</t>
  </si>
  <si>
    <t>小計</t>
  </si>
  <si>
    <t>前泊　6,600円</t>
  </si>
  <si>
    <t>参加費</t>
  </si>
  <si>
    <t>おとな参加費（宿泊・食費込）</t>
  </si>
  <si>
    <t>朝食　880円</t>
  </si>
  <si>
    <t>おとな参加費（プログラム不参加）</t>
  </si>
  <si>
    <t>夕食グレードアップ（前泊）　1,320円 → 要返金？</t>
  </si>
  <si>
    <t>おとな参加費（宿泊・食費込・参加費応援）</t>
  </si>
  <si>
    <t>子ども宿泊・食費</t>
  </si>
  <si>
    <t>大人前売　15,000円</t>
  </si>
  <si>
    <t>子どもプログラム参加費</t>
  </si>
  <si>
    <t>ポートレート撮影　5,500円 → 要返金？</t>
  </si>
  <si>
    <t>協賛金　30,000円 → 25000円分は来年に繰越</t>
  </si>
  <si>
    <t>協賛金</t>
  </si>
  <si>
    <t>NPOのためのデザイン</t>
  </si>
  <si>
    <t>合計　59,300円</t>
  </si>
  <si>
    <t>マーキテクト</t>
  </si>
  <si>
    <t>合同会社MACARON</t>
  </si>
  <si>
    <t>株式会社ガハハ</t>
  </si>
  <si>
    <t>飲み代カンパ</t>
  </si>
  <si>
    <t>スタッフ前泊</t>
  </si>
  <si>
    <t>おとな</t>
  </si>
  <si>
    <t>子ども</t>
  </si>
  <si>
    <t>その他</t>
  </si>
  <si>
    <t>繰越金</t>
  </si>
  <si>
    <t>収入合計</t>
  </si>
  <si>
    <t>支出</t>
  </si>
  <si>
    <t>会場利用費（宿泊費）</t>
  </si>
  <si>
    <t>おとな（おざりん）</t>
  </si>
  <si>
    <t>夕食グレードアップ</t>
  </si>
  <si>
    <t>ごはん料金</t>
  </si>
  <si>
    <t>前泊分：和室宿泊料金（大人）</t>
  </si>
  <si>
    <t>前泊分：和室宿泊料金（小学生）</t>
  </si>
  <si>
    <t>前泊分：朝食材料代金</t>
  </si>
  <si>
    <t>遊びプログラム謝礼</t>
  </si>
  <si>
    <t>振込手数料</t>
  </si>
  <si>
    <t>謝礼金</t>
  </si>
  <si>
    <t>おざりん講師謝礼（1日目）</t>
  </si>
  <si>
    <t>おざりん講師謝礼（2日目）</t>
  </si>
  <si>
    <t>山さん講師謝礼（2日目）</t>
  </si>
  <si>
    <t>カレー謝礼</t>
  </si>
  <si>
    <t>車両提供（送迎手伝い）</t>
  </si>
  <si>
    <t>旅費交通費</t>
  </si>
  <si>
    <t>運営スタッフ旅費（マキノ家ガソリン代）</t>
  </si>
  <si>
    <t>メイン講師旅費（おざりん）</t>
  </si>
  <si>
    <t>割引</t>
  </si>
  <si>
    <t>運営スタッフ</t>
  </si>
  <si>
    <t>運営スタッフ子ども</t>
  </si>
  <si>
    <t>ボランティア・イベント保険</t>
  </si>
  <si>
    <t>消耗品費</t>
  </si>
  <si>
    <t>外注費</t>
  </si>
  <si>
    <t>郵送費</t>
  </si>
  <si>
    <t>決済手数料</t>
  </si>
  <si>
    <t>なし</t>
  </si>
  <si>
    <t>支払い手数料（銀行）</t>
  </si>
  <si>
    <t>支出合計</t>
  </si>
  <si>
    <t>収支差額</t>
  </si>
  <si>
    <t>参考リンク</t>
  </si>
  <si>
    <t>TEMIL　会議・研修宿泊プラン</t>
  </si>
  <si>
    <t>NPO大合宿2020の諸々検討シート_予算</t>
  </si>
  <si>
    <t>▼申し送り</t>
  </si>
  <si>
    <t>NPOのためのデザインの協賛金25000円分は来年に繰越</t>
  </si>
  <si>
    <t>H2O space</t>
  </si>
  <si>
    <t>ユナイテッドトゥモロー</t>
  </si>
  <si>
    <t>運営スタッフ旅費</t>
  </si>
  <si>
    <t>きょうだい割引（2人以降）</t>
  </si>
  <si>
    <t>宣材用プロフィールor家族写真</t>
  </si>
  <si>
    <t>山さん講師謝礼（1日目）</t>
  </si>
  <si>
    <t>撮影（プロフィール写真用）</t>
  </si>
  <si>
    <t>メイン講師旅費（山さん）</t>
  </si>
  <si>
    <t>メイン講師（山さん）</t>
  </si>
  <si>
    <t>会場利用費</t>
  </si>
  <si>
    <t>託児謝礼</t>
  </si>
  <si>
    <t>運営スタッフご家族</t>
  </si>
  <si>
    <t>両日参加者参加費</t>
  </si>
  <si>
    <t>1日目のみ参加者参加費</t>
  </si>
  <si>
    <t>子ども1日目のみ</t>
  </si>
  <si>
    <t>子ども両日</t>
  </si>
  <si>
    <t>両日参加者</t>
  </si>
  <si>
    <t>1日目のみ参加者</t>
  </si>
  <si>
    <t>Peatix（4.9% + 99円/チケット1枚）</t>
  </si>
  <si>
    <t>前泊</t>
  </si>
  <si>
    <t>おとな（山さん）</t>
  </si>
  <si>
    <t>▼支出詳細</t>
  </si>
  <si>
    <t>支払先</t>
  </si>
  <si>
    <t>内容</t>
  </si>
  <si>
    <t>額</t>
  </si>
  <si>
    <t>日付</t>
  </si>
  <si>
    <t>セリア</t>
  </si>
  <si>
    <t>（ペーパーカップ40個・ボウル10・カレー皿20・プレート20・箸30・木製スプーン20</t>
  </si>
  <si>
    <t>ペライチ</t>
  </si>
  <si>
    <t>お問い合わせフォーム使用料</t>
  </si>
  <si>
    <t>はんこ森</t>
  </si>
  <si>
    <t>NPO広報友の会のハンコ</t>
  </si>
  <si>
    <t>日本郵便</t>
  </si>
  <si>
    <t>忘れ物発送　定形外郵便</t>
  </si>
  <si>
    <t>芝田さん１２０００円包んだけど５０００円返金</t>
  </si>
  <si>
    <t>山さん負担がかなり増えたので３５０００円に増額</t>
  </si>
  <si>
    <t>マックスバリュ三輪店</t>
  </si>
  <si>
    <t>ビール24本、ビール以外アルコール24本</t>
  </si>
  <si>
    <t>寄付</t>
  </si>
  <si>
    <t>飲み物代カンパ</t>
  </si>
  <si>
    <t>寄付（だいたい・・・ですみません）</t>
  </si>
  <si>
    <t>現金出金手数料</t>
  </si>
  <si>
    <t>山さん・芝田さん謝礼</t>
  </si>
  <si>
    <t>こんな状態になったら良いな</t>
  </si>
  <si>
    <t>具体的な内容</t>
  </si>
  <si>
    <t>1日目　　4/22</t>
  </si>
  <si>
    <t>一緒に参加する仲間のこと、NPO広報の今を知る</t>
  </si>
  <si>
    <t>受付開始</t>
  </si>
  <si>
    <t>オープニング</t>
  </si>
  <si>
    <t>自己紹介タイム</t>
  </si>
  <si>
    <t>個人が何をしてきたか、何をやっているのか、対話して１人が数人と話ができている</t>
  </si>
  <si>
    <t xml:space="preserve">以下に答える形で自己紹介シート（手書き）を作って、対話していく
・今何をやっているのか（現在）
・なぜこの業界に参加することになったのか（過去）
・私の分岐点、この道にたどり着いたきっかけ（過去）
※ 自己紹介スライドは事前に作ってもらう？
</t>
  </si>
  <si>
    <t>グループワーク（NPO広報にいま起きていること）</t>
  </si>
  <si>
    <t>広報を構成する要素を分解、そこで起きていることを見える可する。当日の午後の「今シェアしたい！トピックス」につなげる</t>
  </si>
  <si>
    <t>グラファシできる人がいたら良いかも？</t>
  </si>
  <si>
    <t>昼休憩</t>
  </si>
  <si>
    <r>
      <rPr>
        <sz val="10"/>
        <color rgb="FF000000"/>
        <rFont val="Arial"/>
        <family val="2"/>
      </rPr>
      <t>芝田さんの</t>
    </r>
    <r>
      <rPr>
        <b/>
        <sz val="10"/>
        <color rgb="FF000000"/>
        <rFont val="Arial"/>
        <family val="2"/>
      </rPr>
      <t>ウェルカムカレー</t>
    </r>
  </si>
  <si>
    <t>山さんトーク・ワークショップ</t>
  </si>
  <si>
    <t>いまこの場にいる意味を感じる</t>
  </si>
  <si>
    <t>ノンバーバルコミュニケーションを通じて、仲間集めの本質を探る
TEMILの自然を使う・非日常を楽しむ
ウォールなどの激しい運動以外のもので…</t>
  </si>
  <si>
    <t>テーマトーク前半（途中休憩を挟みながら進行）</t>
  </si>
  <si>
    <t>一緒に参加している仲間のことを知る</t>
  </si>
  <si>
    <t>今シェアしたい！トピックス（持ち時間10~15分くらい）
・午前中のワークで見えた話題の深堀
・誰かが話したいテーマ
・誰がか誰かに話してもらいたいテーマ
テーマ例）
・寄付決済ツールやメルマガツールの話
・ICT活用
・GRANTでこんな支援をしたよ
・CanvaでこんなことしてるNPOがあるよ
・意義ある広報講座どうしたら委員会</t>
  </si>
  <si>
    <t>明日の案内</t>
  </si>
  <si>
    <t>今後のご案内</t>
  </si>
  <si>
    <t>休憩</t>
  </si>
  <si>
    <t>夕食・懇親会</t>
  </si>
  <si>
    <t>「なぜ私はこの道にいるのか」のような過去の、ここまでの道？私の分岐点？みたいな話ができている</t>
  </si>
  <si>
    <r>
      <rPr>
        <sz val="10"/>
        <color theme="1"/>
        <rFont val="Arial"/>
        <family val="2"/>
      </rPr>
      <t xml:space="preserve">オンラインではできないやってみたいこと）
</t>
    </r>
    <r>
      <rPr>
        <b/>
        <sz val="10"/>
        <color theme="1"/>
        <rFont val="Arial"/>
        <family val="2"/>
      </rPr>
      <t>--バーベキュー</t>
    </r>
    <r>
      <rPr>
        <sz val="10"/>
        <color rgb="FF000000"/>
        <rFont val="Arial"/>
        <family val="2"/>
      </rPr>
      <t>、ご飯炊きたい人はここで。マッチや着火マンなしで火起こしからやってみる
--〇〇比べ－市販のみそと手前みそ、高級泡盛と普通の泡盛など、みんなで持ち寄ってみる
・高級ワインとサイゼリヤワイン、土鍋のごはんと炊飯器のごはん、高級素材の梅酒とCHOYAの梅酒はどっちがうまい？とか
・楽器（ギターとかハンドパンとか）を使ってデジタル（スピーカー持っている人がいたら持ってきてもらう）の音と比べる
・雨の場合は雨水の浄水とペットボトル水の違いを体験する</t>
    </r>
  </si>
  <si>
    <t>・焚火台は何台借りれる？</t>
  </si>
  <si>
    <t>終了/入浴</t>
  </si>
  <si>
    <t>薪でドラム缶風呂に入ることもできる</t>
  </si>
  <si>
    <t>二次会</t>
  </si>
  <si>
    <t>２日目　4/23</t>
  </si>
  <si>
    <t>朝の体操・ヨガ？</t>
  </si>
  <si>
    <t>朝食</t>
  </si>
  <si>
    <t>TEMILに任せてみる</t>
  </si>
  <si>
    <t>チェックアウト準備</t>
  </si>
  <si>
    <t>グループワーク（NPO広報の未来を考える）</t>
  </si>
  <si>
    <t>問いを立て、みんなで考える</t>
  </si>
  <si>
    <t>問いに対する答えをみんなで考える？「ＮＰＯ広報の未来とは」とか？
フューチャーセッションみたいな？未来に向けた問いとそのステークホルダーを集め相互理解を検討？（ノムラタカヒコさん）</t>
  </si>
  <si>
    <t>昼食</t>
  </si>
  <si>
    <t>昼食・片付け</t>
  </si>
  <si>
    <t>昼食中、合宿を通じて感じたこと、モヤっとしたこと含めみんなでシェア</t>
  </si>
  <si>
    <t>終了</t>
  </si>
  <si>
    <t>参加同士の関係づくり</t>
  </si>
  <si>
    <t>以下に答える形で自己紹介シート（手書き）を作って、対話していく
・今何をやっているのか（現在）
・なぜこの業界に参加することになったのか（過去）
・私の分岐点、この道にたどり着いたきっかけ（過去）
※ 自己紹介スライドは事前に作ってもらう？
おざりんにお願いしたい！</t>
  </si>
  <si>
    <r>
      <rPr>
        <sz val="10"/>
        <color rgb="FF000000"/>
        <rFont val="Arial"/>
        <family val="2"/>
      </rPr>
      <t>芝田さんの</t>
    </r>
    <r>
      <rPr>
        <b/>
        <sz val="10"/>
        <color rgb="FF000000"/>
        <rFont val="Arial"/>
        <family val="2"/>
      </rPr>
      <t>ウェルカムカレー</t>
    </r>
  </si>
  <si>
    <t>1日目のメインプログラムとして全員の学びの時間に</t>
  </si>
  <si>
    <t>ノンバーバルコミュニケーションを通じて、仲間集め・関係づくりの本質を探る
TEMILの自然を使う・非日常を楽しむ
ウォールなどの激しい運動以外のもので…</t>
  </si>
  <si>
    <t>それぞれの関心ごとを通じて、一緒に参加している仲間のことを知る</t>
  </si>
  <si>
    <t>今シェアしたい！トピックスによるテーマトーク（午前中のワークと山さんの話から自然発生的に出るような流れを作れたら…）
・午前中のワークで見えた話題の深堀
・誰かが話したいテーマ
・誰がか誰かに話してもらいたいテーマ
▼世話人側で用意しておくテーマ
・寄付決済ツールやメルマガツールの話
・ICT活用
・GRANTでこんな支援をしたよ
・CanvaでこんなことしてるNPOがあるよ
・意義ある広報講座どうしたら委員会</t>
  </si>
  <si>
    <t>瞑想</t>
  </si>
  <si>
    <t>具体的にどんな形でできるのか？ジェイさん相談
できれば初級〜中級が良いかも（大声出すハードな瞑想も面白そうだが…）</t>
  </si>
  <si>
    <t>自然と未来に向けて話ができるような状態に</t>
  </si>
  <si>
    <t>BBQ
・焚き火台を使ったグループワーク（チームごとの火起こし競争？）
・そのまま対話に移行する</t>
  </si>
  <si>
    <t>五感を使った伝える体験</t>
  </si>
  <si>
    <t>起床</t>
  </si>
  <si>
    <t>他者との関係づくりや伝えることを普段とは違う体験を通じて考える</t>
  </si>
  <si>
    <r>
      <rPr>
        <sz val="10"/>
        <rFont val="Arial"/>
        <family val="2"/>
      </rPr>
      <t>広報を考えることにつながるようなアウトドアプログラムにする？
↓ この中からTEMILでできるプログラムを準備する</t>
    </r>
    <r>
      <rPr>
        <sz val="10"/>
        <color rgb="FF000000"/>
        <rFont val="Arial"/>
        <family val="2"/>
      </rPr>
      <t xml:space="preserve">？
</t>
    </r>
    <r>
      <rPr>
        <u/>
        <sz val="10"/>
        <color rgb="FF1155CC"/>
        <rFont val="Arial"/>
        <family val="2"/>
      </rPr>
      <t xml:space="preserve">https://paa21.co.jp/activity/
</t>
    </r>
    <r>
      <rPr>
        <sz val="10"/>
        <color rgb="FF000000"/>
        <rFont val="Arial"/>
        <family val="2"/>
      </rPr>
      <t>参考）日本PR協会におけるPRの定義「組織とその組織を取り巻く人間（個人・集団・社会）との望ましい関係をつくり出すための考え方および行動のあり方」
→ 次の１年にむけて考えるような場になるようなファシリを山さんにお願いする</t>
    </r>
  </si>
  <si>
    <t>クロージングセッション</t>
  </si>
  <si>
    <t>調味料（●●、●●、●●）</t>
  </si>
  <si>
    <t>皿とコップ、スプーン、箸（●人分）</t>
  </si>
  <si>
    <t>Cさん</t>
  </si>
  <si>
    <t>Dさん</t>
  </si>
  <si>
    <t>団体のハンコ（領収書用）</t>
  </si>
  <si>
    <t>Eさん</t>
  </si>
  <si>
    <r>
      <t>A</t>
    </r>
    <r>
      <rPr>
        <sz val="10"/>
        <color rgb="FF000000"/>
        <rFont val="UD デジタル 教科書体 NK-R"/>
        <family val="1"/>
        <charset val="128"/>
      </rPr>
      <t>さん</t>
    </r>
  </si>
  <si>
    <r>
      <t>B</t>
    </r>
    <r>
      <rPr>
        <sz val="10"/>
        <color rgb="FF000000"/>
        <rFont val="UD デジタル 教科書体 NK-R"/>
        <family val="1"/>
        <charset val="128"/>
      </rPr>
      <t>さん</t>
    </r>
  </si>
  <si>
    <t>更新日：　　　　年　　月　　日</t>
    <rPh sb="0" eb="3">
      <t>コウシンビ</t>
    </rPh>
    <rPh sb="8" eb="9">
      <t>ネン</t>
    </rPh>
    <rPh sb="11" eb="12">
      <t>ガツ</t>
    </rPh>
    <rPh sb="14" eb="15">
      <t>ニチ</t>
    </rPh>
    <phoneticPr fontId="7"/>
  </si>
  <si>
    <t>備品管理シート</t>
    <rPh sb="0" eb="2">
      <t>ビヒン</t>
    </rPh>
    <rPh sb="2" eb="4">
      <t>カンリ</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</si>
</sst>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
  </numFmts>
  <fonts count="17" x14ac:knownFonts="1">
    <font>
      <sz val="10"/>
      <color rgb="FF000000"/>
      <name val="Calibri"/>
      <scheme val="minor"/>
    </font>
    <font>
      <sz val="10"/>
      <color theme="1"/>
      <name val="Arial"/>
    </font>
    <font>
      <sz val="10"/>
      <color rgb="FF000000"/>
      <name val="Arial"/>
    </font>
    <font>
      <b/>
      <sz val="12"/>
      <color theme="1"/>
      <name val="Arial"/>
    </font>
    <font>
      <b/>
      <sz val="10"/>
      <color theme="1"/>
      <name val="Arial"/>
    </font>
    <font>
      <u/>
      <sz val="10"/>
      <color rgb="FF0000FF"/>
      <name val="Arial"/>
    </font>
    <font>
      <u/>
      <sz val="10"/>
      <color rgb="FF0000FF"/>
      <name val="Arial"/>
    </font>
    <font>
      <sz val="6"/>
      <name val="Calibri"/>
      <family val="3"/>
      <charset val="128"/>
      <scheme val="minor"/>
    </font>
    <font>
      <sz val="10"/>
      <color theme="1"/>
      <name val="UD デジタル 教科書体 NK-R"/>
      <family val="1"/>
      <charset val="128"/>
    </font>
    <font>
      <sz val="10"/>
      <color rgb="FF000000"/>
      <name val="UD デジタル 教科書体 NK-R"/>
      <family val="1"/>
      <charset val="128"/>
    </font>
    <font>
      <sz val="10"/>
      <color rgb="FF000000"/>
      <name val="Arial"/>
      <family val="2"/>
    </font>
    <font>
      <b/>
      <sz val="10"/>
      <color rgb="FF000000"/>
      <name val="Arial"/>
      <family val="2"/>
    </font>
    <font>
      <sz val="10"/>
      <color theme="1"/>
      <name val="Arial"/>
      <family val="2"/>
    </font>
    <font>
      <b/>
      <sz val="10"/>
      <color theme="1"/>
      <name val="Arial"/>
      <family val="2"/>
    </font>
    <font>
      <sz val="10"/>
      <name val="Arial"/>
      <family val="2"/>
    </font>
    <font>
      <u/>
      <sz val="10"/>
      <color rgb="FF1155CC"/>
      <name val="Arial"/>
      <family val="2"/>
    </font>
    <font>
      <sz val="11"/>
      <color theme="1"/>
      <name val="ＭＳ Ｐゴシック"/>
      <family val="3"/>
      <charset val="128"/>
    </font>
  </fonts>
  <fills count="6">
    <fill>
      <patternFill patternType="none"/>
    </fill>
    <fill>
      <patternFill patternType="gray125"/>
    </fill>
    <fill>
      <patternFill patternType="solid">
        <fgColor rgb="FFE2EFD9"/>
        <bgColor rgb="FFE2EFD9"/>
      </patternFill>
    </fill>
    <fill>
      <patternFill patternType="solid">
        <fgColor rgb="FFFFFFFF"/>
        <bgColor rgb="FFFFFFFF"/>
      </patternFill>
    </fill>
    <fill>
      <patternFill patternType="solid">
        <fgColor rgb="FFFFFF00"/>
        <bgColor rgb="FFFFFF00"/>
      </patternFill>
    </fill>
    <fill>
      <patternFill patternType="solid">
        <fgColor rgb="FFFCE5CD"/>
        <bgColor rgb="FFFCE5CD"/>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s>
  <cellStyleXfs count="1">
    <xf numFmtId="0" fontId="0" fillId="0" borderId="0"/>
  </cellStyleXfs>
  <cellXfs count="114">
    <xf numFmtId="0" fontId="0" fillId="0" borderId="0" xfId="0"/>
    <xf numFmtId="0" fontId="1" fillId="0" borderId="0" xfId="0" applyFont="1"/>
    <xf numFmtId="0" fontId="2" fillId="0" borderId="0" xfId="0" applyFont="1"/>
    <xf numFmtId="0" fontId="1" fillId="0" borderId="1" xfId="0" applyFont="1" applyBorder="1"/>
    <xf numFmtId="0" fontId="3" fillId="0" borderId="0" xfId="0" applyFont="1" applyAlignment="1">
      <alignment vertical="center"/>
    </xf>
    <xf numFmtId="0" fontId="4" fillId="0" borderId="0" xfId="0" applyFont="1" applyAlignment="1">
      <alignment vertical="center"/>
    </xf>
    <xf numFmtId="3" fontId="4" fillId="0" borderId="0" xfId="0" applyNumberFormat="1" applyFont="1" applyAlignment="1">
      <alignment vertical="center"/>
    </xf>
    <xf numFmtId="0" fontId="4" fillId="0" borderId="1" xfId="0" applyFont="1" applyBorder="1" applyAlignment="1">
      <alignment horizontal="center"/>
    </xf>
    <xf numFmtId="0" fontId="4" fillId="0" borderId="2" xfId="0" applyFont="1" applyBorder="1" applyAlignment="1">
      <alignment horizontal="center"/>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4" fillId="0" borderId="5" xfId="0" applyNumberFormat="1" applyFont="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center"/>
    </xf>
    <xf numFmtId="3" fontId="1" fillId="0" borderId="1" xfId="0" applyNumberFormat="1" applyFont="1" applyBorder="1" applyAlignment="1">
      <alignment horizontal="center"/>
    </xf>
    <xf numFmtId="3" fontId="1" fillId="0" borderId="2" xfId="0" applyNumberFormat="1" applyFont="1" applyBorder="1" applyAlignment="1">
      <alignment horizontal="center"/>
    </xf>
    <xf numFmtId="3" fontId="1" fillId="0" borderId="5"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Alignment="1">
      <alignment horizontal="center"/>
    </xf>
    <xf numFmtId="0" fontId="1" fillId="0" borderId="6" xfId="0" applyFont="1" applyBorder="1" applyAlignment="1">
      <alignment vertical="center"/>
    </xf>
    <xf numFmtId="0" fontId="1" fillId="0" borderId="6" xfId="0" applyFont="1" applyBorder="1"/>
    <xf numFmtId="3" fontId="1" fillId="0" borderId="6" xfId="0" applyNumberFormat="1" applyFont="1" applyBorder="1" applyAlignment="1">
      <alignment horizontal="right"/>
    </xf>
    <xf numFmtId="3" fontId="1" fillId="0" borderId="7" xfId="0" applyNumberFormat="1" applyFont="1" applyBorder="1" applyAlignment="1">
      <alignment horizontal="right"/>
    </xf>
    <xf numFmtId="3" fontId="1" fillId="0" borderId="5" xfId="0" applyNumberFormat="1" applyFont="1" applyBorder="1" applyAlignment="1">
      <alignment horizontal="right"/>
    </xf>
    <xf numFmtId="3" fontId="1" fillId="0" borderId="8" xfId="0" applyNumberFormat="1" applyFont="1" applyBorder="1" applyAlignment="1">
      <alignment horizontal="right"/>
    </xf>
    <xf numFmtId="0" fontId="1" fillId="0" borderId="0" xfId="0" applyFont="1" applyAlignment="1">
      <alignment horizontal="right"/>
    </xf>
    <xf numFmtId="0" fontId="1" fillId="0" borderId="5" xfId="0" applyFont="1" applyBorder="1" applyAlignment="1">
      <alignment vertical="center"/>
    </xf>
    <xf numFmtId="0" fontId="1" fillId="0" borderId="5" xfId="0" applyFont="1" applyBorder="1"/>
    <xf numFmtId="3" fontId="1" fillId="0" borderId="9" xfId="0" applyNumberFormat="1" applyFont="1" applyBorder="1" applyAlignment="1">
      <alignment horizontal="right"/>
    </xf>
    <xf numFmtId="3" fontId="1" fillId="0" borderId="10" xfId="0" applyNumberFormat="1" applyFont="1" applyBorder="1" applyAlignment="1">
      <alignment horizontal="right"/>
    </xf>
    <xf numFmtId="0" fontId="1" fillId="0" borderId="9" xfId="0" applyFont="1" applyBorder="1"/>
    <xf numFmtId="0" fontId="1" fillId="0" borderId="7" xfId="0" applyFont="1" applyBorder="1"/>
    <xf numFmtId="3" fontId="1" fillId="0" borderId="5" xfId="0" applyNumberFormat="1" applyFont="1" applyBorder="1"/>
    <xf numFmtId="3" fontId="1" fillId="0" borderId="8" xfId="0" applyNumberFormat="1" applyFont="1" applyBorder="1"/>
    <xf numFmtId="3" fontId="1" fillId="0" borderId="6" xfId="0" applyNumberFormat="1" applyFont="1" applyBorder="1"/>
    <xf numFmtId="3" fontId="1" fillId="0" borderId="10" xfId="0" applyNumberFormat="1" applyFont="1" applyBorder="1"/>
    <xf numFmtId="3" fontId="1" fillId="0" borderId="0" xfId="0" applyNumberFormat="1" applyFont="1" applyAlignment="1">
      <alignment horizontal="right"/>
    </xf>
    <xf numFmtId="0" fontId="1" fillId="0" borderId="11" xfId="0" applyFont="1" applyBorder="1" applyAlignment="1">
      <alignment vertical="center"/>
    </xf>
    <xf numFmtId="0" fontId="1" fillId="0" borderId="12" xfId="0" applyFont="1" applyBorder="1"/>
    <xf numFmtId="3" fontId="1" fillId="0" borderId="11" xfId="0" applyNumberFormat="1" applyFont="1" applyBorder="1" applyAlignment="1">
      <alignment horizontal="right"/>
    </xf>
    <xf numFmtId="3" fontId="1" fillId="0" borderId="13" xfId="0" applyNumberFormat="1" applyFont="1" applyBorder="1" applyAlignment="1">
      <alignment horizontal="right"/>
    </xf>
    <xf numFmtId="3" fontId="1" fillId="0" borderId="14" xfId="0" applyNumberFormat="1" applyFont="1" applyBorder="1" applyAlignment="1">
      <alignment horizontal="right"/>
    </xf>
    <xf numFmtId="3" fontId="1" fillId="0" borderId="13" xfId="0" applyNumberFormat="1" applyFont="1" applyBorder="1"/>
    <xf numFmtId="3" fontId="1" fillId="0" borderId="11" xfId="0" applyNumberFormat="1" applyFont="1" applyBorder="1"/>
    <xf numFmtId="0" fontId="4" fillId="0" borderId="3" xfId="0" applyFont="1" applyBorder="1" applyAlignment="1">
      <alignment horizontal="center"/>
    </xf>
    <xf numFmtId="3" fontId="4" fillId="0" borderId="14" xfId="0" applyNumberFormat="1" applyFont="1" applyBorder="1" applyAlignment="1">
      <alignment horizontal="center"/>
    </xf>
    <xf numFmtId="3" fontId="4" fillId="0" borderId="13" xfId="0" applyNumberFormat="1" applyFont="1" applyBorder="1" applyAlignment="1">
      <alignment horizontal="center"/>
    </xf>
    <xf numFmtId="3" fontId="4" fillId="0" borderId="2" xfId="0" applyNumberFormat="1" applyFont="1" applyBorder="1" applyAlignment="1">
      <alignment horizontal="right"/>
    </xf>
    <xf numFmtId="3" fontId="4" fillId="0" borderId="4" xfId="0" applyNumberFormat="1" applyFont="1" applyBorder="1" applyAlignment="1">
      <alignment horizontal="right"/>
    </xf>
    <xf numFmtId="3" fontId="4" fillId="0" borderId="1" xfId="0" applyNumberFormat="1" applyFont="1" applyBorder="1" applyAlignment="1">
      <alignment horizontal="right"/>
    </xf>
    <xf numFmtId="0" fontId="4" fillId="0" borderId="0" xfId="0" applyFont="1"/>
    <xf numFmtId="3" fontId="1" fillId="0" borderId="0" xfId="0" applyNumberFormat="1" applyFont="1"/>
    <xf numFmtId="0" fontId="4" fillId="0" borderId="1" xfId="0" applyFont="1" applyBorder="1" applyAlignment="1">
      <alignment horizontal="center" vertical="center"/>
    </xf>
    <xf numFmtId="176" fontId="1" fillId="0" borderId="10" xfId="0" applyNumberFormat="1" applyFont="1" applyBorder="1" applyAlignment="1">
      <alignment horizontal="right"/>
    </xf>
    <xf numFmtId="0" fontId="1" fillId="0" borderId="11" xfId="0" applyFont="1" applyBorder="1"/>
    <xf numFmtId="3" fontId="1" fillId="0" borderId="12" xfId="0" applyNumberFormat="1" applyFont="1" applyBorder="1" applyAlignment="1">
      <alignment horizontal="right"/>
    </xf>
    <xf numFmtId="3" fontId="1" fillId="0" borderId="1" xfId="0" applyNumberFormat="1" applyFont="1" applyBorder="1" applyAlignment="1">
      <alignment horizontal="right"/>
    </xf>
    <xf numFmtId="3" fontId="1" fillId="0" borderId="2" xfId="0" applyNumberFormat="1" applyFont="1" applyBorder="1" applyAlignment="1">
      <alignment horizontal="right"/>
    </xf>
    <xf numFmtId="3" fontId="1" fillId="0" borderId="4" xfId="0" applyNumberFormat="1" applyFont="1" applyBorder="1" applyAlignment="1">
      <alignment horizontal="right"/>
    </xf>
    <xf numFmtId="0" fontId="1" fillId="0" borderId="14" xfId="0" applyFont="1" applyBorder="1"/>
    <xf numFmtId="0" fontId="2" fillId="3" borderId="15" xfId="0" applyFont="1" applyFill="1" applyBorder="1" applyAlignment="1">
      <alignment horizontal="left"/>
    </xf>
    <xf numFmtId="0" fontId="1" fillId="0" borderId="16" xfId="0" applyFont="1" applyBorder="1"/>
    <xf numFmtId="0" fontId="2" fillId="3" borderId="17" xfId="0" applyFont="1" applyFill="1" applyBorder="1" applyAlignment="1">
      <alignment horizontal="left"/>
    </xf>
    <xf numFmtId="0" fontId="1" fillId="0" borderId="1" xfId="0" applyFont="1" applyBorder="1" applyAlignment="1">
      <alignment vertical="center"/>
    </xf>
    <xf numFmtId="0" fontId="2" fillId="0" borderId="6" xfId="0" applyFont="1" applyBorder="1" applyAlignment="1">
      <alignment horizontal="left"/>
    </xf>
    <xf numFmtId="0" fontId="5" fillId="0" borderId="0" xfId="0" applyFont="1"/>
    <xf numFmtId="3" fontId="1" fillId="4" borderId="1" xfId="0" applyNumberFormat="1" applyFont="1" applyFill="1" applyBorder="1" applyAlignment="1">
      <alignment horizontal="right"/>
    </xf>
    <xf numFmtId="0" fontId="2" fillId="3" borderId="18" xfId="0" applyFont="1" applyFill="1" applyBorder="1" applyAlignment="1">
      <alignment horizontal="left"/>
    </xf>
    <xf numFmtId="0" fontId="4" fillId="0" borderId="4" xfId="0" applyFont="1" applyBorder="1" applyAlignment="1">
      <alignment horizontal="center"/>
    </xf>
    <xf numFmtId="0" fontId="4" fillId="0" borderId="5"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right"/>
    </xf>
    <xf numFmtId="0" fontId="1" fillId="0" borderId="7" xfId="0" applyFont="1" applyBorder="1" applyAlignment="1">
      <alignment horizontal="right"/>
    </xf>
    <xf numFmtId="0" fontId="1" fillId="0" borderId="5" xfId="0" applyFont="1" applyBorder="1" applyAlignment="1">
      <alignment horizontal="right"/>
    </xf>
    <xf numFmtId="0" fontId="1" fillId="0" borderId="8"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0" fontId="1" fillId="0" borderId="8" xfId="0" applyFont="1" applyBorder="1"/>
    <xf numFmtId="0" fontId="1" fillId="0" borderId="10" xfId="0" applyFont="1" applyBorder="1"/>
    <xf numFmtId="0" fontId="1" fillId="0" borderId="11"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1" fillId="0" borderId="13" xfId="0" applyFont="1" applyBorder="1"/>
    <xf numFmtId="0" fontId="4" fillId="0" borderId="14" xfId="0" applyFont="1" applyBorder="1" applyAlignment="1">
      <alignment horizontal="center"/>
    </xf>
    <xf numFmtId="0" fontId="4" fillId="0" borderId="13" xfId="0" applyFont="1" applyBorder="1" applyAlignment="1">
      <alignment horizontal="center"/>
    </xf>
    <xf numFmtId="0" fontId="4" fillId="0" borderId="2" xfId="0" applyFont="1" applyBorder="1" applyAlignment="1">
      <alignment horizontal="right"/>
    </xf>
    <xf numFmtId="0" fontId="4" fillId="0" borderId="1" xfId="0" applyFont="1" applyBorder="1" applyAlignment="1">
      <alignment horizontal="right"/>
    </xf>
    <xf numFmtId="0" fontId="1" fillId="0" borderId="12" xfId="0" applyFont="1" applyBorder="1" applyAlignment="1">
      <alignment horizontal="right"/>
    </xf>
    <xf numFmtId="0" fontId="1" fillId="4" borderId="1" xfId="0" applyFont="1" applyFill="1" applyBorder="1" applyAlignment="1">
      <alignment horizontal="right"/>
    </xf>
    <xf numFmtId="0" fontId="1" fillId="0" borderId="1" xfId="0" applyFont="1" applyBorder="1" applyAlignment="1">
      <alignment horizontal="right"/>
    </xf>
    <xf numFmtId="0" fontId="1" fillId="0" borderId="2" xfId="0" applyFont="1" applyBorder="1" applyAlignment="1">
      <alignment horizontal="right"/>
    </xf>
    <xf numFmtId="0" fontId="1" fillId="0" borderId="4" xfId="0" applyFont="1" applyBorder="1" applyAlignment="1">
      <alignment horizontal="right"/>
    </xf>
    <xf numFmtId="3" fontId="1" fillId="0" borderId="14" xfId="0" applyNumberFormat="1" applyFont="1" applyBorder="1"/>
    <xf numFmtId="177" fontId="1" fillId="0" borderId="0" xfId="0" applyNumberFormat="1" applyFont="1"/>
    <xf numFmtId="0" fontId="1" fillId="5" borderId="15" xfId="0" applyFont="1" applyFill="1" applyBorder="1"/>
    <xf numFmtId="3" fontId="1" fillId="5" borderId="19" xfId="0" applyNumberFormat="1" applyFont="1" applyFill="1" applyBorder="1" applyAlignment="1">
      <alignment horizontal="right"/>
    </xf>
    <xf numFmtId="3" fontId="1" fillId="5" borderId="20" xfId="0" applyNumberFormat="1" applyFont="1" applyFill="1" applyBorder="1" applyAlignment="1">
      <alignment horizontal="right"/>
    </xf>
    <xf numFmtId="3" fontId="1" fillId="5" borderId="21" xfId="0" applyNumberFormat="1" applyFont="1" applyFill="1" applyBorder="1" applyAlignment="1">
      <alignment horizontal="right"/>
    </xf>
    <xf numFmtId="0" fontId="1" fillId="0" borderId="0" xfId="0" applyFont="1" applyAlignment="1">
      <alignment wrapText="1"/>
    </xf>
    <xf numFmtId="20" fontId="1" fillId="0" borderId="0" xfId="0" applyNumberFormat="1" applyFont="1"/>
    <xf numFmtId="20" fontId="1" fillId="0" borderId="0" xfId="0" applyNumberFormat="1" applyFont="1" applyAlignment="1">
      <alignment horizontal="right"/>
    </xf>
    <xf numFmtId="0" fontId="2" fillId="3" borderId="22" xfId="0" applyFont="1" applyFill="1" applyBorder="1" applyAlignment="1">
      <alignment horizontal="left"/>
    </xf>
    <xf numFmtId="0" fontId="6" fillId="0" borderId="0" xfId="0" applyFont="1" applyAlignment="1">
      <alignment wrapText="1"/>
    </xf>
    <xf numFmtId="0" fontId="8" fillId="0" borderId="0" xfId="0" applyFont="1" applyAlignment="1">
      <alignment horizontal="right"/>
    </xf>
    <xf numFmtId="0" fontId="8" fillId="2" borderId="1" xfId="0" applyFont="1" applyFill="1" applyBorder="1"/>
    <xf numFmtId="0" fontId="8" fillId="0" borderId="1" xfId="0" applyFont="1" applyBorder="1"/>
    <xf numFmtId="0" fontId="8" fillId="0" borderId="1" xfId="0" applyFont="1" applyBorder="1" applyAlignment="1">
      <alignment wrapText="1"/>
    </xf>
    <xf numFmtId="0" fontId="9" fillId="0" borderId="1" xfId="0" applyFont="1" applyBorder="1"/>
    <xf numFmtId="0" fontId="8" fillId="0" borderId="21" xfId="0" applyFont="1" applyBorder="1" applyAlignment="1">
      <alignment horizontal="center"/>
    </xf>
    <xf numFmtId="0" fontId="16"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jtba.jp/teambuilding/activity"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docs.google.com/spreadsheets/d/1-ACKsDXe1XVdvqSY3hGtL9rl7kxp0y2P/edit" TargetMode="External"/><Relationship Id="rId1" Type="http://schemas.openxmlformats.org/officeDocument/2006/relationships/hyperlink" Target="https://sanda.shosapo.jp/plan/kaig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workbookViewId="0">
      <pane ySplit="1" topLeftCell="A2" activePane="bottomLeft" state="frozen"/>
      <selection pane="bottomLeft" activeCell="A2" sqref="A2"/>
    </sheetView>
  </sheetViews>
  <sheetFormatPr defaultColWidth="14.42578125" defaultRowHeight="15" customHeight="1" x14ac:dyDescent="0.2"/>
  <cols>
    <col min="1" max="1" width="5.28515625" customWidth="1"/>
    <col min="2" max="2" width="60.140625" customWidth="1"/>
    <col min="3" max="3" width="12.7109375" customWidth="1"/>
    <col min="4" max="4" width="20.140625" customWidth="1"/>
    <col min="5" max="26" width="12.7109375" customWidth="1"/>
  </cols>
  <sheetData>
    <row r="1" spans="1:26" ht="24" customHeight="1" x14ac:dyDescent="0.25">
      <c r="A1" s="113" t="s">
        <v>215</v>
      </c>
      <c r="B1" s="107"/>
      <c r="C1" s="112" t="s">
        <v>214</v>
      </c>
      <c r="D1" s="112"/>
    </row>
    <row r="2" spans="1:26" ht="24" customHeight="1" x14ac:dyDescent="0.25">
      <c r="A2" s="108"/>
      <c r="B2" s="108" t="s">
        <v>0</v>
      </c>
      <c r="C2" s="108" t="s">
        <v>1</v>
      </c>
      <c r="D2" s="108" t="s">
        <v>2</v>
      </c>
      <c r="E2" s="1"/>
      <c r="F2" s="1"/>
      <c r="G2" s="1"/>
      <c r="H2" s="1"/>
      <c r="I2" s="1"/>
      <c r="J2" s="1"/>
      <c r="K2" s="1"/>
      <c r="L2" s="1"/>
      <c r="M2" s="1"/>
      <c r="N2" s="1"/>
      <c r="O2" s="1"/>
      <c r="P2" s="1"/>
      <c r="Q2" s="1"/>
      <c r="R2" s="1"/>
      <c r="S2" s="1"/>
      <c r="T2" s="1"/>
      <c r="U2" s="1"/>
      <c r="V2" s="1"/>
      <c r="W2" s="1"/>
      <c r="X2" s="1"/>
      <c r="Y2" s="2"/>
      <c r="Z2" s="2"/>
    </row>
    <row r="3" spans="1:26" ht="15.75" customHeight="1" x14ac:dyDescent="0.25">
      <c r="A3" s="109"/>
      <c r="B3" s="109" t="s">
        <v>206</v>
      </c>
      <c r="C3" s="109" t="s">
        <v>212</v>
      </c>
      <c r="D3" s="109" t="s">
        <v>3</v>
      </c>
    </row>
    <row r="4" spans="1:26" ht="15.75" customHeight="1" x14ac:dyDescent="0.25">
      <c r="A4" s="109"/>
      <c r="B4" s="109" t="s">
        <v>4</v>
      </c>
      <c r="C4" s="109" t="s">
        <v>212</v>
      </c>
      <c r="D4" s="109" t="s">
        <v>3</v>
      </c>
    </row>
    <row r="5" spans="1:26" ht="15.75" customHeight="1" x14ac:dyDescent="0.25">
      <c r="A5" s="109"/>
      <c r="B5" s="109" t="s">
        <v>5</v>
      </c>
      <c r="C5" s="109" t="s">
        <v>212</v>
      </c>
      <c r="D5" s="109" t="s">
        <v>3</v>
      </c>
    </row>
    <row r="6" spans="1:26" ht="15.75" customHeight="1" x14ac:dyDescent="0.25">
      <c r="A6" s="109"/>
      <c r="B6" s="109" t="s">
        <v>6</v>
      </c>
      <c r="C6" s="109" t="s">
        <v>212</v>
      </c>
      <c r="D6" s="109" t="s">
        <v>3</v>
      </c>
    </row>
    <row r="7" spans="1:26" ht="15.75" customHeight="1" x14ac:dyDescent="0.25">
      <c r="A7" s="109"/>
      <c r="B7" s="109" t="s">
        <v>7</v>
      </c>
      <c r="C7" s="109" t="s">
        <v>213</v>
      </c>
      <c r="D7" s="109" t="s">
        <v>3</v>
      </c>
    </row>
    <row r="8" spans="1:26" ht="15.75" customHeight="1" x14ac:dyDescent="0.25">
      <c r="A8" s="109"/>
      <c r="B8" s="109" t="s">
        <v>8</v>
      </c>
      <c r="C8" s="109" t="s">
        <v>213</v>
      </c>
      <c r="D8" s="109" t="s">
        <v>3</v>
      </c>
    </row>
    <row r="9" spans="1:26" ht="15.75" customHeight="1" x14ac:dyDescent="0.25">
      <c r="A9" s="109"/>
      <c r="B9" s="109" t="s">
        <v>207</v>
      </c>
      <c r="C9" s="109" t="s">
        <v>213</v>
      </c>
      <c r="D9" s="109" t="s">
        <v>9</v>
      </c>
    </row>
    <row r="10" spans="1:26" ht="15.75" customHeight="1" x14ac:dyDescent="0.25">
      <c r="A10" s="109"/>
      <c r="B10" s="109" t="s">
        <v>10</v>
      </c>
      <c r="C10" s="109" t="s">
        <v>213</v>
      </c>
      <c r="D10" s="109" t="s">
        <v>9</v>
      </c>
    </row>
    <row r="11" spans="1:26" ht="15.75" customHeight="1" x14ac:dyDescent="0.25">
      <c r="A11" s="109"/>
      <c r="B11" s="109" t="s">
        <v>11</v>
      </c>
      <c r="C11" s="109" t="s">
        <v>213</v>
      </c>
      <c r="D11" s="109" t="s">
        <v>12</v>
      </c>
    </row>
    <row r="12" spans="1:26" ht="15.75" customHeight="1" x14ac:dyDescent="0.25">
      <c r="A12" s="109"/>
      <c r="B12" s="109" t="s">
        <v>13</v>
      </c>
      <c r="C12" s="109" t="s">
        <v>213</v>
      </c>
      <c r="D12" s="109" t="s">
        <v>12</v>
      </c>
    </row>
    <row r="13" spans="1:26" ht="15.75" customHeight="1" x14ac:dyDescent="0.25">
      <c r="A13" s="109"/>
      <c r="B13" s="109" t="s">
        <v>14</v>
      </c>
      <c r="C13" s="109" t="s">
        <v>213</v>
      </c>
      <c r="D13" s="109" t="s">
        <v>12</v>
      </c>
    </row>
    <row r="14" spans="1:26" ht="15.75" customHeight="1" x14ac:dyDescent="0.25">
      <c r="A14" s="109"/>
      <c r="B14" s="109" t="s">
        <v>15</v>
      </c>
      <c r="C14" s="109" t="s">
        <v>213</v>
      </c>
      <c r="D14" s="109" t="s">
        <v>12</v>
      </c>
    </row>
    <row r="15" spans="1:26" ht="15.75" customHeight="1" x14ac:dyDescent="0.25">
      <c r="A15" s="109"/>
      <c r="B15" s="109" t="s">
        <v>16</v>
      </c>
      <c r="C15" s="109" t="s">
        <v>208</v>
      </c>
      <c r="D15" s="109" t="s">
        <v>17</v>
      </c>
    </row>
    <row r="16" spans="1:26" ht="15.75" customHeight="1" x14ac:dyDescent="0.25">
      <c r="A16" s="109"/>
      <c r="B16" s="109" t="s">
        <v>18</v>
      </c>
      <c r="C16" s="109" t="s">
        <v>208</v>
      </c>
      <c r="D16" s="109" t="s">
        <v>17</v>
      </c>
    </row>
    <row r="17" spans="1:26" ht="15.75" customHeight="1" x14ac:dyDescent="0.25">
      <c r="A17" s="109"/>
      <c r="B17" s="109" t="s">
        <v>19</v>
      </c>
      <c r="C17" s="109" t="s">
        <v>208</v>
      </c>
      <c r="D17" s="109" t="s">
        <v>17</v>
      </c>
    </row>
    <row r="18" spans="1:26" ht="15.75" customHeight="1" x14ac:dyDescent="0.25">
      <c r="A18" s="109"/>
      <c r="B18" s="109" t="s">
        <v>20</v>
      </c>
      <c r="C18" s="109" t="s">
        <v>208</v>
      </c>
      <c r="D18" s="109" t="s">
        <v>17</v>
      </c>
    </row>
    <row r="19" spans="1:26" ht="15.75" customHeight="1" x14ac:dyDescent="0.25">
      <c r="A19" s="109"/>
      <c r="B19" s="109" t="s">
        <v>21</v>
      </c>
      <c r="C19" s="109" t="s">
        <v>209</v>
      </c>
      <c r="D19" s="109" t="s">
        <v>17</v>
      </c>
    </row>
    <row r="20" spans="1:26" ht="15.75" customHeight="1" x14ac:dyDescent="0.25">
      <c r="A20" s="109"/>
      <c r="B20" s="109" t="s">
        <v>22</v>
      </c>
      <c r="C20" s="109" t="s">
        <v>209</v>
      </c>
      <c r="D20" s="109" t="s">
        <v>17</v>
      </c>
    </row>
    <row r="21" spans="1:26" ht="15.75" customHeight="1" x14ac:dyDescent="0.25">
      <c r="A21" s="109"/>
      <c r="B21" s="109" t="s">
        <v>210</v>
      </c>
      <c r="C21" s="109" t="s">
        <v>209</v>
      </c>
      <c r="D21" s="109" t="s">
        <v>17</v>
      </c>
    </row>
    <row r="22" spans="1:26" ht="15.75" customHeight="1" x14ac:dyDescent="0.25">
      <c r="A22" s="109"/>
      <c r="B22" s="109" t="s">
        <v>23</v>
      </c>
      <c r="C22" s="109" t="s">
        <v>209</v>
      </c>
      <c r="D22" s="109" t="s">
        <v>17</v>
      </c>
    </row>
    <row r="23" spans="1:26" ht="15.75" customHeight="1" x14ac:dyDescent="0.25">
      <c r="A23" s="109"/>
      <c r="B23" s="110" t="s">
        <v>24</v>
      </c>
      <c r="C23" s="109" t="s">
        <v>209</v>
      </c>
      <c r="D23" s="109" t="s">
        <v>17</v>
      </c>
    </row>
    <row r="24" spans="1:26" ht="15.75" customHeight="1" x14ac:dyDescent="0.25">
      <c r="A24" s="109"/>
      <c r="B24" s="109" t="s">
        <v>25</v>
      </c>
      <c r="C24" s="109" t="s">
        <v>209</v>
      </c>
      <c r="D24" s="109" t="s">
        <v>17</v>
      </c>
    </row>
    <row r="25" spans="1:26" ht="15.75" customHeight="1" x14ac:dyDescent="0.25">
      <c r="A25" s="109"/>
      <c r="B25" s="109" t="s">
        <v>26</v>
      </c>
      <c r="C25" s="109" t="s">
        <v>208</v>
      </c>
      <c r="D25" s="109" t="s">
        <v>17</v>
      </c>
    </row>
    <row r="26" spans="1:26" ht="15.75" customHeight="1" x14ac:dyDescent="0.25">
      <c r="A26" s="109"/>
      <c r="B26" s="109" t="s">
        <v>27</v>
      </c>
      <c r="C26" s="109" t="s">
        <v>209</v>
      </c>
      <c r="D26" s="109" t="s">
        <v>17</v>
      </c>
    </row>
    <row r="27" spans="1:26" ht="15.75" customHeight="1" x14ac:dyDescent="0.25">
      <c r="A27" s="109"/>
      <c r="B27" s="109" t="s">
        <v>28</v>
      </c>
      <c r="C27" s="109" t="s">
        <v>211</v>
      </c>
      <c r="D27" s="109" t="s">
        <v>29</v>
      </c>
    </row>
    <row r="28" spans="1:26" ht="15.75" customHeight="1" x14ac:dyDescent="0.25">
      <c r="A28" s="109"/>
      <c r="B28" s="109" t="s">
        <v>30</v>
      </c>
      <c r="C28" s="109" t="s">
        <v>211</v>
      </c>
      <c r="D28" s="109" t="s">
        <v>29</v>
      </c>
    </row>
    <row r="29" spans="1:26" ht="15.75" customHeight="1" x14ac:dyDescent="0.25">
      <c r="A29" s="109"/>
      <c r="B29" s="109" t="s">
        <v>31</v>
      </c>
      <c r="C29" s="109" t="s">
        <v>211</v>
      </c>
      <c r="D29" s="109" t="s">
        <v>29</v>
      </c>
      <c r="E29" s="1"/>
      <c r="F29" s="1"/>
      <c r="G29" s="1"/>
      <c r="H29" s="1"/>
      <c r="I29" s="1"/>
      <c r="J29" s="1"/>
      <c r="K29" s="1"/>
      <c r="L29" s="1"/>
      <c r="M29" s="1"/>
      <c r="N29" s="1"/>
      <c r="O29" s="1"/>
      <c r="P29" s="1"/>
      <c r="Q29" s="1"/>
      <c r="R29" s="1"/>
      <c r="S29" s="1"/>
      <c r="T29" s="1"/>
      <c r="U29" s="1"/>
      <c r="V29" s="1"/>
      <c r="W29" s="1"/>
      <c r="X29" s="1"/>
      <c r="Y29" s="2"/>
      <c r="Z29" s="2"/>
    </row>
    <row r="30" spans="1:26" ht="15.75" customHeight="1" x14ac:dyDescent="0.25">
      <c r="A30" s="109"/>
      <c r="B30" s="110" t="s">
        <v>32</v>
      </c>
      <c r="C30" s="109" t="s">
        <v>211</v>
      </c>
      <c r="D30" s="109" t="s">
        <v>29</v>
      </c>
    </row>
    <row r="31" spans="1:26" ht="15.75" customHeight="1" x14ac:dyDescent="0.25">
      <c r="A31" s="109"/>
      <c r="B31" s="111"/>
      <c r="C31" s="109"/>
      <c r="D31" s="109"/>
    </row>
    <row r="32" spans="1:26" ht="15.75" customHeight="1" x14ac:dyDescent="0.25">
      <c r="A32" s="109"/>
      <c r="B32" s="109"/>
      <c r="C32" s="109"/>
      <c r="D32" s="109"/>
    </row>
    <row r="33" spans="1:4" ht="15.75" customHeight="1" x14ac:dyDescent="0.25">
      <c r="A33" s="109"/>
      <c r="B33" s="111"/>
      <c r="C33" s="109"/>
      <c r="D33" s="109"/>
    </row>
    <row r="34" spans="1:4" ht="15.75" customHeight="1" x14ac:dyDescent="0.2"/>
    <row r="35" spans="1:4" ht="15.75" customHeight="1" x14ac:dyDescent="0.2"/>
    <row r="36" spans="1:4" ht="15.75" customHeight="1" x14ac:dyDescent="0.2">
      <c r="B36" s="1"/>
    </row>
    <row r="37" spans="1:4" ht="15.75" customHeight="1" x14ac:dyDescent="0.2">
      <c r="C37" s="1"/>
    </row>
    <row r="38" spans="1:4" ht="15.75" customHeight="1" x14ac:dyDescent="0.2"/>
    <row r="39" spans="1:4" ht="15.75" customHeight="1" x14ac:dyDescent="0.2"/>
    <row r="40" spans="1:4" ht="15.75" customHeight="1" x14ac:dyDescent="0.2"/>
    <row r="41" spans="1:4" ht="15.75" customHeight="1" x14ac:dyDescent="0.2"/>
    <row r="42" spans="1:4" ht="15.75" customHeight="1" x14ac:dyDescent="0.2"/>
    <row r="43" spans="1:4" ht="15.75" customHeight="1" x14ac:dyDescent="0.2"/>
    <row r="44" spans="1:4" ht="15.75" customHeight="1" x14ac:dyDescent="0.2"/>
    <row r="45" spans="1:4" ht="15.75" customHeight="1" x14ac:dyDescent="0.2"/>
    <row r="46" spans="1:4" ht="15.75" customHeight="1" x14ac:dyDescent="0.2"/>
    <row r="47" spans="1:4" ht="15.75" customHeight="1" x14ac:dyDescent="0.2"/>
    <row r="48" spans="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C1:D1"/>
  </mergeCells>
  <phoneticPr fontId="7"/>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Y1000"/>
  <sheetViews>
    <sheetView workbookViewId="0"/>
  </sheetViews>
  <sheetFormatPr defaultColWidth="14.42578125" defaultRowHeight="15" customHeight="1" x14ac:dyDescent="0.2"/>
  <cols>
    <col min="1" max="1" width="21.42578125" customWidth="1"/>
    <col min="2" max="2" width="24.7109375" customWidth="1"/>
    <col min="3" max="5" width="14.42578125" customWidth="1"/>
    <col min="6" max="6" width="5" customWidth="1"/>
    <col min="7" max="8" width="14.42578125" customWidth="1"/>
    <col min="9" max="26" width="12.7109375" customWidth="1"/>
  </cols>
  <sheetData>
    <row r="1" spans="1:25" ht="24.75" customHeight="1" x14ac:dyDescent="0.2">
      <c r="A1" s="4" t="s">
        <v>33</v>
      </c>
      <c r="B1" s="5"/>
      <c r="C1" s="5"/>
      <c r="D1" s="5"/>
      <c r="E1" s="5"/>
      <c r="F1" s="5"/>
      <c r="G1" s="5"/>
      <c r="H1" s="5"/>
      <c r="I1" s="5"/>
      <c r="J1" s="5"/>
      <c r="K1" s="5"/>
      <c r="L1" s="5"/>
      <c r="M1" s="5"/>
      <c r="N1" s="5"/>
      <c r="O1" s="5"/>
      <c r="P1" s="5"/>
      <c r="Q1" s="5"/>
      <c r="R1" s="5"/>
      <c r="S1" s="5"/>
      <c r="T1" s="5"/>
      <c r="U1" s="5"/>
      <c r="V1" s="5"/>
      <c r="W1" s="5"/>
      <c r="X1" s="5"/>
      <c r="Y1" s="5"/>
    </row>
    <row r="2" spans="1:25" ht="15.75" customHeight="1" x14ac:dyDescent="0.2">
      <c r="A2" s="7" t="s">
        <v>34</v>
      </c>
      <c r="B2" s="8" t="s">
        <v>35</v>
      </c>
      <c r="C2" s="46"/>
      <c r="D2" s="46"/>
      <c r="E2" s="70"/>
      <c r="F2" s="71"/>
      <c r="G2" s="46" t="s">
        <v>37</v>
      </c>
      <c r="H2" s="70"/>
      <c r="I2" s="12"/>
      <c r="J2" s="12"/>
      <c r="K2" s="12"/>
      <c r="L2" s="12"/>
      <c r="M2" s="12"/>
      <c r="N2" s="12"/>
      <c r="O2" s="12"/>
      <c r="P2" s="12"/>
      <c r="Q2" s="12"/>
      <c r="R2" s="12"/>
      <c r="S2" s="12"/>
      <c r="T2" s="12"/>
      <c r="U2" s="12"/>
      <c r="V2" s="12"/>
      <c r="W2" s="12"/>
      <c r="X2" s="12"/>
      <c r="Y2" s="12"/>
    </row>
    <row r="3" spans="1:25" ht="15.75" customHeight="1" x14ac:dyDescent="0.2">
      <c r="A3" s="14" t="s">
        <v>39</v>
      </c>
      <c r="B3" s="15" t="s">
        <v>40</v>
      </c>
      <c r="C3" s="15" t="s">
        <v>41</v>
      </c>
      <c r="D3" s="15" t="s">
        <v>42</v>
      </c>
      <c r="E3" s="72" t="s">
        <v>43</v>
      </c>
      <c r="F3" s="73"/>
      <c r="G3" s="74" t="s">
        <v>42</v>
      </c>
      <c r="H3" s="15" t="s">
        <v>43</v>
      </c>
      <c r="I3" s="20"/>
      <c r="J3" s="20"/>
      <c r="K3" s="20"/>
      <c r="L3" s="20"/>
      <c r="M3" s="20"/>
      <c r="N3" s="20"/>
      <c r="O3" s="20"/>
      <c r="P3" s="20"/>
      <c r="Q3" s="20"/>
      <c r="R3" s="20"/>
      <c r="S3" s="20"/>
      <c r="T3" s="20"/>
      <c r="U3" s="20"/>
      <c r="V3" s="20"/>
      <c r="W3" s="20"/>
      <c r="X3" s="20"/>
      <c r="Y3" s="20"/>
    </row>
    <row r="4" spans="1:25" ht="15.75" customHeight="1" x14ac:dyDescent="0.2">
      <c r="A4" s="21" t="s">
        <v>45</v>
      </c>
      <c r="B4" s="22" t="s">
        <v>117</v>
      </c>
      <c r="C4" s="75">
        <v>19800</v>
      </c>
      <c r="D4" s="75" t="e">
        <f t="shared" ref="D4:D7" si="0">#REF!</f>
        <v>#REF!</v>
      </c>
      <c r="E4" s="76" t="e">
        <f t="shared" ref="E4:E7" si="1">C4*D4</f>
        <v>#REF!</v>
      </c>
      <c r="F4" s="77"/>
      <c r="G4" s="78"/>
      <c r="H4" s="75">
        <f t="shared" ref="H4:H7" si="2">C4*G4</f>
        <v>0</v>
      </c>
      <c r="I4" s="27"/>
    </row>
    <row r="5" spans="1:25" ht="15.75" customHeight="1" x14ac:dyDescent="0.2">
      <c r="A5" s="28"/>
      <c r="B5" s="29" t="s">
        <v>118</v>
      </c>
      <c r="C5" s="77">
        <v>5000</v>
      </c>
      <c r="D5" s="77" t="e">
        <f t="shared" si="0"/>
        <v>#REF!</v>
      </c>
      <c r="E5" s="79" t="e">
        <f t="shared" si="1"/>
        <v>#REF!</v>
      </c>
      <c r="F5" s="77"/>
      <c r="G5" s="80"/>
      <c r="H5" s="77">
        <f t="shared" si="2"/>
        <v>0</v>
      </c>
      <c r="I5" s="1"/>
    </row>
    <row r="6" spans="1:25" ht="15.75" customHeight="1" x14ac:dyDescent="0.2">
      <c r="A6" s="28"/>
      <c r="B6" s="29" t="s">
        <v>119</v>
      </c>
      <c r="C6" s="77">
        <v>1000</v>
      </c>
      <c r="D6" s="77" t="e">
        <f t="shared" si="0"/>
        <v>#REF!</v>
      </c>
      <c r="E6" s="79" t="e">
        <f t="shared" si="1"/>
        <v>#REF!</v>
      </c>
      <c r="F6" s="77"/>
      <c r="G6" s="80"/>
      <c r="H6" s="77">
        <f t="shared" si="2"/>
        <v>0</v>
      </c>
      <c r="I6" s="1"/>
    </row>
    <row r="7" spans="1:25" ht="15.75" customHeight="1" x14ac:dyDescent="0.2">
      <c r="A7" s="28"/>
      <c r="B7" s="29" t="s">
        <v>120</v>
      </c>
      <c r="C7" s="25">
        <v>8800</v>
      </c>
      <c r="D7" s="77" t="e">
        <f t="shared" si="0"/>
        <v>#REF!</v>
      </c>
      <c r="E7" s="79" t="e">
        <f t="shared" si="1"/>
        <v>#REF!</v>
      </c>
      <c r="F7" s="77"/>
      <c r="G7" s="80"/>
      <c r="H7" s="77">
        <f t="shared" si="2"/>
        <v>0</v>
      </c>
      <c r="I7" s="1"/>
    </row>
    <row r="8" spans="1:25" ht="15.75" customHeight="1" x14ac:dyDescent="0.2">
      <c r="A8" s="28"/>
      <c r="B8" s="32"/>
      <c r="C8" s="25"/>
      <c r="D8" s="80"/>
      <c r="E8" s="79"/>
      <c r="F8" s="77"/>
      <c r="G8" s="80"/>
      <c r="H8" s="77"/>
      <c r="I8" s="1"/>
    </row>
    <row r="9" spans="1:25" ht="15.75" customHeight="1" x14ac:dyDescent="0.2">
      <c r="A9" s="21" t="s">
        <v>56</v>
      </c>
      <c r="B9" s="33" t="s">
        <v>57</v>
      </c>
      <c r="C9" s="75">
        <v>30000</v>
      </c>
      <c r="D9" s="78">
        <v>1</v>
      </c>
      <c r="E9" s="76">
        <f t="shared" ref="E9:E12" si="3">C9*D9</f>
        <v>30000</v>
      </c>
      <c r="F9" s="29"/>
      <c r="G9" s="81"/>
      <c r="H9" s="22">
        <f>C9*G9</f>
        <v>0</v>
      </c>
      <c r="I9" s="1"/>
    </row>
    <row r="10" spans="1:25" ht="15.75" customHeight="1" x14ac:dyDescent="0.2">
      <c r="A10" s="28"/>
      <c r="B10" s="32" t="s">
        <v>59</v>
      </c>
      <c r="C10" s="77">
        <v>30000</v>
      </c>
      <c r="D10" s="80">
        <v>1</v>
      </c>
      <c r="E10" s="79">
        <f t="shared" si="3"/>
        <v>30000</v>
      </c>
      <c r="F10" s="29"/>
      <c r="G10" s="82"/>
      <c r="H10" s="29"/>
      <c r="I10" s="1"/>
    </row>
    <row r="11" spans="1:25" ht="15.75" customHeight="1" x14ac:dyDescent="0.2">
      <c r="A11" s="28"/>
      <c r="B11" s="32" t="s">
        <v>109</v>
      </c>
      <c r="C11" s="77">
        <v>10000</v>
      </c>
      <c r="D11" s="80">
        <v>4</v>
      </c>
      <c r="E11" s="79">
        <f t="shared" si="3"/>
        <v>40000</v>
      </c>
      <c r="F11" s="29"/>
      <c r="G11" s="82"/>
      <c r="H11" s="29"/>
      <c r="I11" s="1"/>
    </row>
    <row r="12" spans="1:25" ht="15.75" customHeight="1" x14ac:dyDescent="0.2">
      <c r="A12" s="39"/>
      <c r="B12" s="40"/>
      <c r="C12" s="83">
        <v>0</v>
      </c>
      <c r="D12" s="84">
        <v>0</v>
      </c>
      <c r="E12" s="85">
        <f t="shared" si="3"/>
        <v>0</v>
      </c>
      <c r="F12" s="29"/>
      <c r="G12" s="86"/>
      <c r="H12" s="56">
        <f>C12*G12</f>
        <v>0</v>
      </c>
      <c r="I12" s="1"/>
    </row>
    <row r="13" spans="1:25" ht="15.75" customHeight="1" x14ac:dyDescent="0.2">
      <c r="A13" s="8" t="s">
        <v>68</v>
      </c>
      <c r="B13" s="46"/>
      <c r="C13" s="87"/>
      <c r="D13" s="88"/>
      <c r="E13" s="89" t="e">
        <f>SUM(E4:E12)</f>
        <v>#REF!</v>
      </c>
      <c r="F13" s="71"/>
      <c r="G13" s="70"/>
      <c r="H13" s="90">
        <f>SUM(H4:H12)</f>
        <v>0</v>
      </c>
      <c r="I13" s="52"/>
      <c r="J13" s="52"/>
      <c r="K13" s="52"/>
      <c r="L13" s="52"/>
      <c r="M13" s="52"/>
      <c r="N13" s="52"/>
      <c r="O13" s="52"/>
      <c r="P13" s="52"/>
      <c r="Q13" s="52"/>
      <c r="R13" s="52"/>
      <c r="S13" s="52"/>
      <c r="T13" s="52"/>
      <c r="U13" s="52"/>
      <c r="V13" s="52"/>
      <c r="W13" s="52"/>
      <c r="X13" s="52"/>
      <c r="Y13" s="52"/>
    </row>
    <row r="14" spans="1:25" ht="15.75" customHeight="1" x14ac:dyDescent="0.2">
      <c r="A14" s="1"/>
      <c r="B14" s="1"/>
      <c r="C14" s="1"/>
      <c r="D14" s="1"/>
      <c r="E14" s="1"/>
      <c r="F14" s="1"/>
      <c r="G14" s="1"/>
      <c r="H14" s="1"/>
      <c r="I14" s="1"/>
    </row>
    <row r="15" spans="1:25" ht="15.75" customHeight="1" x14ac:dyDescent="0.2">
      <c r="A15" s="1"/>
      <c r="B15" s="1"/>
      <c r="C15" s="1"/>
      <c r="D15" s="1"/>
      <c r="E15" s="1"/>
      <c r="F15" s="1"/>
      <c r="G15" s="1"/>
      <c r="H15" s="1"/>
      <c r="I15" s="1"/>
    </row>
    <row r="16" spans="1:25" ht="15.75" customHeight="1" x14ac:dyDescent="0.2">
      <c r="A16" s="54" t="s">
        <v>69</v>
      </c>
      <c r="B16" s="8" t="s">
        <v>35</v>
      </c>
      <c r="C16" s="46"/>
      <c r="D16" s="46"/>
      <c r="E16" s="70"/>
      <c r="F16" s="71"/>
      <c r="G16" s="46" t="s">
        <v>37</v>
      </c>
      <c r="H16" s="70"/>
      <c r="I16" s="1"/>
    </row>
    <row r="17" spans="1:25" ht="15.75" customHeight="1" x14ac:dyDescent="0.2">
      <c r="A17" s="14" t="s">
        <v>39</v>
      </c>
      <c r="B17" s="15" t="s">
        <v>40</v>
      </c>
      <c r="C17" s="15" t="s">
        <v>41</v>
      </c>
      <c r="D17" s="15" t="s">
        <v>42</v>
      </c>
      <c r="E17" s="72" t="s">
        <v>43</v>
      </c>
      <c r="F17" s="73"/>
      <c r="G17" s="74" t="s">
        <v>42</v>
      </c>
      <c r="H17" s="15" t="s">
        <v>43</v>
      </c>
      <c r="I17" s="20"/>
      <c r="J17" s="20"/>
      <c r="K17" s="20"/>
      <c r="L17" s="20"/>
      <c r="M17" s="20"/>
      <c r="N17" s="20"/>
      <c r="O17" s="20"/>
      <c r="P17" s="20"/>
      <c r="Q17" s="20"/>
      <c r="R17" s="20"/>
      <c r="S17" s="20"/>
      <c r="T17" s="20"/>
      <c r="U17" s="20"/>
      <c r="V17" s="20"/>
      <c r="W17" s="20"/>
      <c r="X17" s="20"/>
      <c r="Y17" s="20"/>
    </row>
    <row r="18" spans="1:25" ht="15.75" customHeight="1" x14ac:dyDescent="0.2">
      <c r="A18" s="21" t="s">
        <v>114</v>
      </c>
      <c r="B18" s="22" t="s">
        <v>121</v>
      </c>
      <c r="C18" s="75">
        <f>(10800-1000)*1.1</f>
        <v>10780</v>
      </c>
      <c r="D18" s="75" t="e">
        <f t="shared" ref="D18:D21" si="4">D4</f>
        <v>#REF!</v>
      </c>
      <c r="E18" s="76" t="e">
        <f t="shared" ref="E18:E21" si="5">C18*D18</f>
        <v>#REF!</v>
      </c>
      <c r="F18" s="77"/>
      <c r="G18" s="78"/>
      <c r="H18" s="75"/>
      <c r="I18" s="1"/>
    </row>
    <row r="19" spans="1:25" ht="15.75" customHeight="1" x14ac:dyDescent="0.2">
      <c r="A19" s="28"/>
      <c r="B19" s="29" t="s">
        <v>122</v>
      </c>
      <c r="C19" s="77">
        <v>0</v>
      </c>
      <c r="D19" s="77" t="e">
        <f t="shared" si="4"/>
        <v>#REF!</v>
      </c>
      <c r="E19" s="79" t="e">
        <f t="shared" si="5"/>
        <v>#REF!</v>
      </c>
      <c r="F19" s="77"/>
      <c r="G19" s="80"/>
      <c r="H19" s="77"/>
      <c r="I19" s="1"/>
    </row>
    <row r="20" spans="1:25" ht="15.75" customHeight="1" x14ac:dyDescent="0.2">
      <c r="A20" s="28"/>
      <c r="B20" s="29" t="s">
        <v>119</v>
      </c>
      <c r="C20" s="77">
        <v>0</v>
      </c>
      <c r="D20" s="77" t="e">
        <f t="shared" si="4"/>
        <v>#REF!</v>
      </c>
      <c r="E20" s="79" t="e">
        <f t="shared" si="5"/>
        <v>#REF!</v>
      </c>
      <c r="F20" s="77"/>
      <c r="G20" s="80"/>
      <c r="H20" s="77"/>
      <c r="I20" s="1"/>
    </row>
    <row r="21" spans="1:25" ht="15.75" customHeight="1" x14ac:dyDescent="0.2">
      <c r="A21" s="28"/>
      <c r="B21" s="29" t="s">
        <v>120</v>
      </c>
      <c r="C21" s="77">
        <v>10780</v>
      </c>
      <c r="D21" s="77" t="e">
        <f t="shared" si="4"/>
        <v>#REF!</v>
      </c>
      <c r="E21" s="79" t="e">
        <f t="shared" si="5"/>
        <v>#REF!</v>
      </c>
      <c r="F21" s="77"/>
      <c r="G21" s="80"/>
      <c r="H21" s="77"/>
      <c r="I21" s="1"/>
    </row>
    <row r="22" spans="1:25" ht="15.75" customHeight="1" x14ac:dyDescent="0.2">
      <c r="A22" s="28"/>
      <c r="B22" s="29"/>
      <c r="C22" s="77"/>
      <c r="D22" s="77"/>
      <c r="E22" s="79"/>
      <c r="F22" s="77"/>
      <c r="G22" s="80"/>
      <c r="H22" s="77"/>
      <c r="I22" s="1"/>
    </row>
    <row r="23" spans="1:25" ht="15.75" customHeight="1" x14ac:dyDescent="0.2">
      <c r="A23" s="21" t="s">
        <v>79</v>
      </c>
      <c r="B23" s="22" t="s">
        <v>110</v>
      </c>
      <c r="C23" s="75">
        <v>11000</v>
      </c>
      <c r="D23" s="75">
        <v>1</v>
      </c>
      <c r="E23" s="76">
        <f t="shared" ref="E23:E29" si="6">C23*D23</f>
        <v>11000</v>
      </c>
      <c r="F23" s="77"/>
      <c r="G23" s="78"/>
      <c r="H23" s="75">
        <f>C23*G23</f>
        <v>0</v>
      </c>
      <c r="I23" s="1"/>
    </row>
    <row r="24" spans="1:25" ht="15.75" customHeight="1" x14ac:dyDescent="0.2">
      <c r="A24" s="28"/>
      <c r="B24" s="29" t="s">
        <v>82</v>
      </c>
      <c r="C24" s="77">
        <v>11000</v>
      </c>
      <c r="D24" s="77">
        <v>1</v>
      </c>
      <c r="E24" s="79">
        <f t="shared" si="6"/>
        <v>11000</v>
      </c>
      <c r="F24" s="29"/>
      <c r="G24" s="82"/>
      <c r="H24" s="29"/>
      <c r="I24" s="1"/>
    </row>
    <row r="25" spans="1:25" ht="15.75" customHeight="1" x14ac:dyDescent="0.2">
      <c r="A25" s="28"/>
      <c r="B25" s="29" t="s">
        <v>77</v>
      </c>
      <c r="C25" s="77">
        <v>33000</v>
      </c>
      <c r="D25" s="77">
        <v>1</v>
      </c>
      <c r="E25" s="79">
        <f t="shared" si="6"/>
        <v>33000</v>
      </c>
      <c r="F25" s="29"/>
      <c r="G25" s="82"/>
      <c r="H25" s="29">
        <f t="shared" ref="H25:H26" si="7">C25*G25</f>
        <v>0</v>
      </c>
      <c r="I25" s="1"/>
    </row>
    <row r="26" spans="1:25" ht="15.75" customHeight="1" x14ac:dyDescent="0.2">
      <c r="A26" s="28"/>
      <c r="B26" s="29" t="s">
        <v>115</v>
      </c>
      <c r="C26" s="77">
        <v>50000</v>
      </c>
      <c r="D26" s="77">
        <v>1</v>
      </c>
      <c r="E26" s="79">
        <f t="shared" si="6"/>
        <v>50000</v>
      </c>
      <c r="F26" s="77"/>
      <c r="G26" s="80"/>
      <c r="H26" s="77">
        <f t="shared" si="7"/>
        <v>0</v>
      </c>
      <c r="I26" s="1"/>
    </row>
    <row r="27" spans="1:25" ht="15.75" customHeight="1" x14ac:dyDescent="0.2">
      <c r="A27" s="28"/>
      <c r="B27" s="29" t="s">
        <v>83</v>
      </c>
      <c r="C27" s="77">
        <v>10000</v>
      </c>
      <c r="D27" s="77">
        <v>1</v>
      </c>
      <c r="E27" s="79">
        <f t="shared" si="6"/>
        <v>10000</v>
      </c>
      <c r="F27" s="77"/>
      <c r="G27" s="80"/>
      <c r="H27" s="77"/>
      <c r="I27" s="1"/>
    </row>
    <row r="28" spans="1:25" ht="15.75" customHeight="1" x14ac:dyDescent="0.2">
      <c r="A28" s="28"/>
      <c r="B28" s="29" t="s">
        <v>84</v>
      </c>
      <c r="C28" s="77">
        <v>3000</v>
      </c>
      <c r="D28" s="77">
        <v>1</v>
      </c>
      <c r="E28" s="79">
        <f t="shared" si="6"/>
        <v>3000</v>
      </c>
      <c r="F28" s="77"/>
      <c r="G28" s="80"/>
      <c r="H28" s="77"/>
      <c r="I28" s="1"/>
    </row>
    <row r="29" spans="1:25" ht="15.75" customHeight="1" x14ac:dyDescent="0.2">
      <c r="A29" s="28"/>
      <c r="B29" s="29" t="s">
        <v>111</v>
      </c>
      <c r="C29" s="77">
        <v>30000</v>
      </c>
      <c r="D29" s="77">
        <v>1</v>
      </c>
      <c r="E29" s="79">
        <f t="shared" si="6"/>
        <v>30000</v>
      </c>
      <c r="F29" s="77"/>
      <c r="G29" s="80"/>
      <c r="H29" s="77"/>
      <c r="I29" s="1"/>
    </row>
    <row r="30" spans="1:25" ht="15.75" customHeight="1" x14ac:dyDescent="0.2">
      <c r="A30" s="28"/>
      <c r="B30" s="29"/>
      <c r="C30" s="77"/>
      <c r="D30" s="77"/>
      <c r="E30" s="79"/>
      <c r="F30" s="77"/>
      <c r="G30" s="80"/>
      <c r="H30" s="77"/>
      <c r="I30" s="1"/>
    </row>
    <row r="31" spans="1:25" ht="15.75" customHeight="1" x14ac:dyDescent="0.2">
      <c r="A31" s="28"/>
      <c r="B31" s="29"/>
      <c r="C31" s="77"/>
      <c r="D31" s="77"/>
      <c r="E31" s="79"/>
      <c r="F31" s="77"/>
      <c r="G31" s="80"/>
      <c r="H31" s="77">
        <f t="shared" ref="H31:H36" si="8">C31*G31</f>
        <v>0</v>
      </c>
      <c r="I31" s="1"/>
    </row>
    <row r="32" spans="1:25" ht="15.75" customHeight="1" x14ac:dyDescent="0.2">
      <c r="A32" s="21" t="s">
        <v>85</v>
      </c>
      <c r="B32" s="22" t="s">
        <v>107</v>
      </c>
      <c r="C32" s="75">
        <v>3000</v>
      </c>
      <c r="D32" s="75">
        <v>0</v>
      </c>
      <c r="E32" s="76">
        <f t="shared" ref="E32:E33" si="9">C32*D32</f>
        <v>0</v>
      </c>
      <c r="F32" s="77"/>
      <c r="G32" s="78"/>
      <c r="H32" s="75">
        <f t="shared" si="8"/>
        <v>0</v>
      </c>
      <c r="I32" s="1"/>
    </row>
    <row r="33" spans="1:9" ht="15.75" customHeight="1" x14ac:dyDescent="0.2">
      <c r="A33" s="28"/>
      <c r="B33" s="29" t="s">
        <v>112</v>
      </c>
      <c r="C33" s="77">
        <v>3000</v>
      </c>
      <c r="D33" s="77">
        <v>1</v>
      </c>
      <c r="E33" s="79">
        <f t="shared" si="9"/>
        <v>3000</v>
      </c>
      <c r="F33" s="29"/>
      <c r="G33" s="82"/>
      <c r="H33" s="29">
        <f t="shared" si="8"/>
        <v>0</v>
      </c>
      <c r="I33" s="1"/>
    </row>
    <row r="34" spans="1:9" ht="15.75" customHeight="1" x14ac:dyDescent="0.2">
      <c r="A34" s="28"/>
      <c r="B34" s="29"/>
      <c r="C34" s="77"/>
      <c r="D34" s="77"/>
      <c r="E34" s="79"/>
      <c r="F34" s="29"/>
      <c r="G34" s="82"/>
      <c r="H34" s="29">
        <f t="shared" si="8"/>
        <v>0</v>
      </c>
      <c r="I34" s="1"/>
    </row>
    <row r="35" spans="1:9" ht="15.75" customHeight="1" x14ac:dyDescent="0.2">
      <c r="A35" s="39"/>
      <c r="B35" s="56"/>
      <c r="C35" s="83"/>
      <c r="D35" s="83"/>
      <c r="E35" s="91"/>
      <c r="F35" s="77"/>
      <c r="G35" s="84"/>
      <c r="H35" s="83">
        <f t="shared" si="8"/>
        <v>0</v>
      </c>
      <c r="I35" s="1"/>
    </row>
    <row r="36" spans="1:9" ht="15.75" customHeight="1" x14ac:dyDescent="0.2">
      <c r="A36" s="28" t="s">
        <v>88</v>
      </c>
      <c r="B36" s="29" t="s">
        <v>113</v>
      </c>
      <c r="C36" s="77">
        <f>C4</f>
        <v>19800</v>
      </c>
      <c r="D36" s="77">
        <v>1</v>
      </c>
      <c r="E36" s="76">
        <f t="shared" ref="E36:E38" si="10">C36*D36</f>
        <v>19800</v>
      </c>
      <c r="F36" s="77"/>
      <c r="G36" s="80"/>
      <c r="H36" s="77">
        <f t="shared" si="8"/>
        <v>0</v>
      </c>
      <c r="I36" s="1"/>
    </row>
    <row r="37" spans="1:9" ht="15.75" customHeight="1" x14ac:dyDescent="0.2">
      <c r="A37" s="28"/>
      <c r="B37" s="29" t="s">
        <v>89</v>
      </c>
      <c r="C37" s="77">
        <v>10780</v>
      </c>
      <c r="D37" s="77">
        <v>0</v>
      </c>
      <c r="E37" s="79">
        <f t="shared" si="10"/>
        <v>0</v>
      </c>
      <c r="F37" s="29"/>
      <c r="G37" s="82"/>
      <c r="H37" s="29"/>
      <c r="I37" s="1"/>
    </row>
    <row r="38" spans="1:9" ht="15.75" customHeight="1" x14ac:dyDescent="0.2">
      <c r="A38" s="28"/>
      <c r="B38" s="29" t="s">
        <v>116</v>
      </c>
      <c r="C38" s="77">
        <v>10780</v>
      </c>
      <c r="D38" s="77">
        <v>0</v>
      </c>
      <c r="E38" s="79">
        <f t="shared" si="10"/>
        <v>0</v>
      </c>
      <c r="F38" s="29"/>
      <c r="G38" s="82"/>
      <c r="H38" s="29"/>
      <c r="I38" s="1"/>
    </row>
    <row r="39" spans="1:9" ht="15.75" customHeight="1" x14ac:dyDescent="0.2">
      <c r="A39" s="28"/>
      <c r="B39" s="29"/>
      <c r="C39" s="77"/>
      <c r="D39" s="77"/>
      <c r="E39" s="79"/>
      <c r="F39" s="29"/>
      <c r="G39" s="82"/>
      <c r="H39" s="29"/>
      <c r="I39" s="1"/>
    </row>
    <row r="40" spans="1:9" ht="15.75" customHeight="1" x14ac:dyDescent="0.2">
      <c r="A40" s="28"/>
      <c r="B40" s="29"/>
      <c r="C40" s="77"/>
      <c r="D40" s="77"/>
      <c r="E40" s="79"/>
      <c r="F40" s="29"/>
      <c r="G40" s="82"/>
      <c r="H40" s="29">
        <f t="shared" ref="H40:H43" si="11">C40*G40</f>
        <v>0</v>
      </c>
      <c r="I40" s="1"/>
    </row>
    <row r="41" spans="1:9" ht="15.75" customHeight="1" x14ac:dyDescent="0.2">
      <c r="A41" s="3" t="s">
        <v>91</v>
      </c>
      <c r="B41" s="3"/>
      <c r="C41" s="92">
        <f>241*40+28*50</f>
        <v>11040</v>
      </c>
      <c r="D41" s="93">
        <v>1</v>
      </c>
      <c r="E41" s="94">
        <f t="shared" ref="E41:E43" si="12">C41*D41</f>
        <v>11040</v>
      </c>
      <c r="F41" s="77"/>
      <c r="G41" s="95"/>
      <c r="H41" s="93">
        <f t="shared" si="11"/>
        <v>0</v>
      </c>
      <c r="I41" s="1"/>
    </row>
    <row r="42" spans="1:9" ht="15.75" customHeight="1" x14ac:dyDescent="0.2">
      <c r="A42" s="3" t="s">
        <v>92</v>
      </c>
      <c r="B42" s="3"/>
      <c r="C42" s="93">
        <v>5000</v>
      </c>
      <c r="D42" s="93">
        <v>1</v>
      </c>
      <c r="E42" s="94">
        <f t="shared" si="12"/>
        <v>5000</v>
      </c>
      <c r="F42" s="77"/>
      <c r="G42" s="95"/>
      <c r="H42" s="93">
        <f t="shared" si="11"/>
        <v>0</v>
      </c>
      <c r="I42" s="1"/>
    </row>
    <row r="43" spans="1:9" ht="15.75" customHeight="1" x14ac:dyDescent="0.2">
      <c r="A43" s="1" t="s">
        <v>95</v>
      </c>
      <c r="B43" s="69" t="s">
        <v>96</v>
      </c>
      <c r="C43" s="77">
        <v>0</v>
      </c>
      <c r="D43" s="77">
        <v>1</v>
      </c>
      <c r="E43" s="79">
        <f t="shared" si="12"/>
        <v>0</v>
      </c>
      <c r="F43" s="29"/>
      <c r="G43" s="82"/>
      <c r="H43" s="29">
        <f t="shared" si="11"/>
        <v>0</v>
      </c>
      <c r="I43" s="1"/>
    </row>
    <row r="44" spans="1:9" ht="15.75" customHeight="1" x14ac:dyDescent="0.2">
      <c r="A44" s="65"/>
      <c r="B44" s="66"/>
      <c r="C44" s="75"/>
      <c r="D44" s="75"/>
      <c r="E44" s="76"/>
      <c r="F44" s="71"/>
      <c r="G44" s="88"/>
      <c r="H44" s="83"/>
      <c r="I44" s="1"/>
    </row>
    <row r="45" spans="1:9" ht="15.75" customHeight="1" x14ac:dyDescent="0.2">
      <c r="A45" s="8" t="s">
        <v>98</v>
      </c>
      <c r="B45" s="46"/>
      <c r="C45" s="46"/>
      <c r="D45" s="70"/>
      <c r="E45" s="94" t="e">
        <f>SUM(E18:E43)</f>
        <v>#REF!</v>
      </c>
      <c r="F45" s="71"/>
      <c r="G45" s="70"/>
      <c r="H45" s="93">
        <f t="shared" ref="H45:H46" si="13">C45*G45</f>
        <v>0</v>
      </c>
      <c r="I45" s="1"/>
    </row>
    <row r="46" spans="1:9" ht="15.75" customHeight="1" x14ac:dyDescent="0.2">
      <c r="A46" s="8" t="s">
        <v>99</v>
      </c>
      <c r="B46" s="46"/>
      <c r="C46" s="46"/>
      <c r="D46" s="70"/>
      <c r="E46" s="89" t="e">
        <f>E13-E45</f>
        <v>#REF!</v>
      </c>
      <c r="F46" s="71"/>
      <c r="G46" s="70"/>
      <c r="H46" s="93">
        <f t="shared" si="13"/>
        <v>0</v>
      </c>
      <c r="I46" s="1"/>
    </row>
    <row r="47" spans="1:9" ht="15.75" customHeight="1" x14ac:dyDescent="0.2"/>
    <row r="48" spans="1:9" ht="15.75" customHeight="1" x14ac:dyDescent="0.2"/>
    <row r="49" spans="1:1" ht="15.75" customHeight="1" x14ac:dyDescent="0.2">
      <c r="A49" s="1" t="s">
        <v>100</v>
      </c>
    </row>
    <row r="50" spans="1:1" ht="15.75" customHeight="1" x14ac:dyDescent="0.2">
      <c r="A50" s="67" t="s">
        <v>101</v>
      </c>
    </row>
    <row r="51" spans="1:1" ht="15.75" customHeight="1" x14ac:dyDescent="0.2">
      <c r="A51" s="67" t="s">
        <v>102</v>
      </c>
    </row>
    <row r="52" spans="1:1" ht="15.75" customHeight="1" x14ac:dyDescent="0.2"/>
    <row r="53" spans="1:1" ht="15.75" customHeight="1" x14ac:dyDescent="0.2"/>
    <row r="54" spans="1:1" ht="15.75" customHeight="1" x14ac:dyDescent="0.2"/>
    <row r="55" spans="1:1" ht="15.75" customHeight="1" x14ac:dyDescent="0.2"/>
    <row r="56" spans="1:1" ht="15.75" customHeight="1" x14ac:dyDescent="0.2"/>
    <row r="57" spans="1:1" ht="15.75" customHeight="1" x14ac:dyDescent="0.2"/>
    <row r="58" spans="1:1" ht="15.75" customHeight="1" x14ac:dyDescent="0.2"/>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50" r:id="rId1" xr:uid="{00000000-0004-0000-0900-000000000000}"/>
    <hyperlink ref="A51" r:id="rId2" location="gid=1167194113" xr:uid="{00000000-0004-0000-0900-000001000000}"/>
  </hyperlinks>
  <printOptions horizontalCentered="1" gridLines="1"/>
  <pageMargins left="0.7" right="0.7" top="0.75" bottom="0.75" header="0" footer="0"/>
  <pageSetup paperSize="9" fitToHeight="0" pageOrder="overThenDown"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Y1000"/>
  <sheetViews>
    <sheetView workbookViewId="0"/>
  </sheetViews>
  <sheetFormatPr defaultColWidth="14.42578125" defaultRowHeight="15" customHeight="1" x14ac:dyDescent="0.2"/>
  <cols>
    <col min="1" max="1" width="21.42578125" customWidth="1"/>
    <col min="2" max="2" width="24.7109375" customWidth="1"/>
    <col min="3" max="5" width="14.42578125" customWidth="1"/>
    <col min="6" max="6" width="5" customWidth="1"/>
    <col min="7" max="8" width="14.42578125" customWidth="1"/>
    <col min="9" max="26" width="12.7109375" customWidth="1"/>
  </cols>
  <sheetData>
    <row r="1" spans="1:25" ht="24.75" customHeight="1" x14ac:dyDescent="0.2">
      <c r="A1" s="4" t="s">
        <v>33</v>
      </c>
      <c r="B1" s="5"/>
      <c r="C1" s="5"/>
      <c r="D1" s="5"/>
      <c r="E1" s="5"/>
      <c r="F1" s="5"/>
      <c r="G1" s="5"/>
      <c r="H1" s="5"/>
      <c r="I1" s="5"/>
      <c r="J1" s="5"/>
      <c r="K1" s="5"/>
      <c r="L1" s="5"/>
      <c r="M1" s="5"/>
      <c r="N1" s="5"/>
      <c r="O1" s="5"/>
      <c r="P1" s="5"/>
      <c r="Q1" s="5"/>
      <c r="R1" s="5"/>
      <c r="S1" s="5"/>
      <c r="T1" s="5"/>
      <c r="U1" s="5"/>
      <c r="V1" s="5"/>
      <c r="W1" s="5"/>
      <c r="X1" s="5"/>
      <c r="Y1" s="5"/>
    </row>
    <row r="2" spans="1:25" ht="15.75" customHeight="1" x14ac:dyDescent="0.2">
      <c r="A2" s="7" t="s">
        <v>34</v>
      </c>
      <c r="B2" s="8" t="s">
        <v>35</v>
      </c>
      <c r="C2" s="46"/>
      <c r="D2" s="46"/>
      <c r="E2" s="70"/>
      <c r="F2" s="71"/>
      <c r="G2" s="46" t="s">
        <v>37</v>
      </c>
      <c r="H2" s="70"/>
      <c r="I2" s="12"/>
      <c r="J2" s="12"/>
      <c r="K2" s="12"/>
      <c r="L2" s="12"/>
      <c r="M2" s="12"/>
      <c r="N2" s="12"/>
      <c r="O2" s="12"/>
      <c r="P2" s="12"/>
      <c r="Q2" s="12"/>
      <c r="R2" s="12"/>
      <c r="S2" s="12"/>
      <c r="T2" s="12"/>
      <c r="U2" s="12"/>
      <c r="V2" s="12"/>
      <c r="W2" s="12"/>
      <c r="X2" s="12"/>
      <c r="Y2" s="12"/>
    </row>
    <row r="3" spans="1:25" ht="15.75" customHeight="1" x14ac:dyDescent="0.2">
      <c r="A3" s="14" t="s">
        <v>39</v>
      </c>
      <c r="B3" s="15" t="s">
        <v>40</v>
      </c>
      <c r="C3" s="15" t="s">
        <v>41</v>
      </c>
      <c r="D3" s="15" t="s">
        <v>42</v>
      </c>
      <c r="E3" s="72" t="s">
        <v>43</v>
      </c>
      <c r="F3" s="73"/>
      <c r="G3" s="74" t="s">
        <v>42</v>
      </c>
      <c r="H3" s="15" t="s">
        <v>43</v>
      </c>
      <c r="I3" s="20"/>
      <c r="J3" s="20"/>
      <c r="K3" s="20"/>
      <c r="L3" s="20"/>
      <c r="M3" s="20"/>
      <c r="N3" s="20"/>
      <c r="O3" s="20"/>
      <c r="P3" s="20"/>
      <c r="Q3" s="20"/>
      <c r="R3" s="20"/>
      <c r="S3" s="20"/>
      <c r="T3" s="20"/>
      <c r="U3" s="20"/>
      <c r="V3" s="20"/>
      <c r="W3" s="20"/>
      <c r="X3" s="20"/>
      <c r="Y3" s="20"/>
    </row>
    <row r="4" spans="1:25" ht="15.75" customHeight="1" x14ac:dyDescent="0.2">
      <c r="A4" s="21" t="s">
        <v>45</v>
      </c>
      <c r="B4" s="22" t="s">
        <v>117</v>
      </c>
      <c r="C4" s="75">
        <v>19800</v>
      </c>
      <c r="D4" s="75" t="e">
        <f t="shared" ref="D4:D7" si="0">#REF!</f>
        <v>#REF!</v>
      </c>
      <c r="E4" s="76" t="e">
        <f t="shared" ref="E4:E7" si="1">C4*D4</f>
        <v>#REF!</v>
      </c>
      <c r="F4" s="77"/>
      <c r="G4" s="78"/>
      <c r="H4" s="75">
        <f t="shared" ref="H4:H7" si="2">C4*G4</f>
        <v>0</v>
      </c>
      <c r="I4" s="27"/>
    </row>
    <row r="5" spans="1:25" ht="15.75" customHeight="1" x14ac:dyDescent="0.2">
      <c r="A5" s="28"/>
      <c r="B5" s="29" t="s">
        <v>118</v>
      </c>
      <c r="C5" s="77">
        <v>5000</v>
      </c>
      <c r="D5" s="77" t="e">
        <f t="shared" si="0"/>
        <v>#REF!</v>
      </c>
      <c r="E5" s="79" t="e">
        <f t="shared" si="1"/>
        <v>#REF!</v>
      </c>
      <c r="F5" s="77"/>
      <c r="G5" s="80"/>
      <c r="H5" s="77">
        <f t="shared" si="2"/>
        <v>0</v>
      </c>
      <c r="I5" s="1"/>
    </row>
    <row r="6" spans="1:25" ht="15.75" customHeight="1" x14ac:dyDescent="0.2">
      <c r="A6" s="28"/>
      <c r="B6" s="29" t="s">
        <v>119</v>
      </c>
      <c r="C6" s="77">
        <v>1000</v>
      </c>
      <c r="D6" s="77" t="e">
        <f t="shared" si="0"/>
        <v>#REF!</v>
      </c>
      <c r="E6" s="79" t="e">
        <f t="shared" si="1"/>
        <v>#REF!</v>
      </c>
      <c r="F6" s="77"/>
      <c r="G6" s="80"/>
      <c r="H6" s="77">
        <f t="shared" si="2"/>
        <v>0</v>
      </c>
      <c r="I6" s="1"/>
    </row>
    <row r="7" spans="1:25" ht="15.75" customHeight="1" x14ac:dyDescent="0.2">
      <c r="A7" s="28"/>
      <c r="B7" s="29" t="s">
        <v>120</v>
      </c>
      <c r="C7" s="25">
        <v>8800</v>
      </c>
      <c r="D7" s="77" t="e">
        <f t="shared" si="0"/>
        <v>#REF!</v>
      </c>
      <c r="E7" s="79" t="e">
        <f t="shared" si="1"/>
        <v>#REF!</v>
      </c>
      <c r="F7" s="77"/>
      <c r="G7" s="80"/>
      <c r="H7" s="77">
        <f t="shared" si="2"/>
        <v>0</v>
      </c>
      <c r="I7" s="1"/>
    </row>
    <row r="8" spans="1:25" ht="15.75" customHeight="1" x14ac:dyDescent="0.2">
      <c r="A8" s="28"/>
      <c r="B8" s="32"/>
      <c r="C8" s="25"/>
      <c r="D8" s="80"/>
      <c r="E8" s="79"/>
      <c r="F8" s="77"/>
      <c r="G8" s="80"/>
      <c r="H8" s="77"/>
      <c r="I8" s="1"/>
    </row>
    <row r="9" spans="1:25" ht="15.75" customHeight="1" x14ac:dyDescent="0.2">
      <c r="A9" s="21" t="s">
        <v>56</v>
      </c>
      <c r="B9" s="33" t="s">
        <v>57</v>
      </c>
      <c r="C9" s="75">
        <v>30000</v>
      </c>
      <c r="D9" s="78">
        <v>1</v>
      </c>
      <c r="E9" s="76">
        <f t="shared" ref="E9:E12" si="3">C9*D9</f>
        <v>30000</v>
      </c>
      <c r="F9" s="29"/>
      <c r="G9" s="81"/>
      <c r="H9" s="22">
        <f>C9*G9</f>
        <v>0</v>
      </c>
      <c r="I9" s="1"/>
    </row>
    <row r="10" spans="1:25" ht="15.75" customHeight="1" x14ac:dyDescent="0.2">
      <c r="A10" s="28"/>
      <c r="B10" s="32" t="s">
        <v>59</v>
      </c>
      <c r="C10" s="77">
        <v>30000</v>
      </c>
      <c r="D10" s="80">
        <v>1</v>
      </c>
      <c r="E10" s="79">
        <f t="shared" si="3"/>
        <v>30000</v>
      </c>
      <c r="F10" s="29"/>
      <c r="G10" s="82"/>
      <c r="H10" s="29"/>
      <c r="I10" s="1"/>
    </row>
    <row r="11" spans="1:25" ht="15.75" customHeight="1" x14ac:dyDescent="0.2">
      <c r="A11" s="28"/>
      <c r="B11" s="32" t="s">
        <v>109</v>
      </c>
      <c r="C11" s="77">
        <v>10000</v>
      </c>
      <c r="D11" s="80">
        <v>4</v>
      </c>
      <c r="E11" s="79">
        <f t="shared" si="3"/>
        <v>40000</v>
      </c>
      <c r="F11" s="29"/>
      <c r="G11" s="82"/>
      <c r="H11" s="29"/>
      <c r="I11" s="1"/>
    </row>
    <row r="12" spans="1:25" ht="15.75" customHeight="1" x14ac:dyDescent="0.2">
      <c r="A12" s="39"/>
      <c r="B12" s="40"/>
      <c r="C12" s="83">
        <v>0</v>
      </c>
      <c r="D12" s="84">
        <v>0</v>
      </c>
      <c r="E12" s="85">
        <f t="shared" si="3"/>
        <v>0</v>
      </c>
      <c r="F12" s="29"/>
      <c r="G12" s="86"/>
      <c r="H12" s="56">
        <f>C12*G12</f>
        <v>0</v>
      </c>
      <c r="I12" s="1"/>
    </row>
    <row r="13" spans="1:25" ht="15.75" customHeight="1" x14ac:dyDescent="0.2">
      <c r="A13" s="8" t="s">
        <v>68</v>
      </c>
      <c r="B13" s="46"/>
      <c r="C13" s="87"/>
      <c r="D13" s="88"/>
      <c r="E13" s="89" t="e">
        <f>SUM(E4:E12)</f>
        <v>#REF!</v>
      </c>
      <c r="F13" s="71"/>
      <c r="G13" s="70"/>
      <c r="H13" s="90">
        <f>SUM(H4:H12)</f>
        <v>0</v>
      </c>
      <c r="I13" s="52"/>
      <c r="J13" s="52"/>
      <c r="K13" s="52"/>
      <c r="L13" s="52"/>
      <c r="M13" s="52"/>
      <c r="N13" s="52"/>
      <c r="O13" s="52"/>
      <c r="P13" s="52"/>
      <c r="Q13" s="52"/>
      <c r="R13" s="52"/>
      <c r="S13" s="52"/>
      <c r="T13" s="52"/>
      <c r="U13" s="52"/>
      <c r="V13" s="52"/>
      <c r="W13" s="52"/>
      <c r="X13" s="52"/>
      <c r="Y13" s="52"/>
    </row>
    <row r="14" spans="1:25" ht="15.75" customHeight="1" x14ac:dyDescent="0.2">
      <c r="A14" s="1"/>
      <c r="B14" s="1"/>
      <c r="C14" s="1"/>
      <c r="D14" s="1"/>
      <c r="E14" s="1"/>
      <c r="F14" s="1"/>
      <c r="G14" s="1"/>
      <c r="H14" s="1"/>
      <c r="I14" s="1"/>
    </row>
    <row r="15" spans="1:25" ht="15.75" customHeight="1" x14ac:dyDescent="0.2">
      <c r="A15" s="1"/>
      <c r="B15" s="1"/>
      <c r="C15" s="1"/>
      <c r="D15" s="1"/>
      <c r="E15" s="1"/>
      <c r="F15" s="1"/>
      <c r="G15" s="1"/>
      <c r="H15" s="1"/>
      <c r="I15" s="1"/>
    </row>
    <row r="16" spans="1:25" ht="15.75" customHeight="1" x14ac:dyDescent="0.2">
      <c r="A16" s="54" t="s">
        <v>69</v>
      </c>
      <c r="B16" s="8" t="s">
        <v>35</v>
      </c>
      <c r="C16" s="46"/>
      <c r="D16" s="46"/>
      <c r="E16" s="70"/>
      <c r="F16" s="71"/>
      <c r="G16" s="46" t="s">
        <v>37</v>
      </c>
      <c r="H16" s="70"/>
      <c r="I16" s="1"/>
    </row>
    <row r="17" spans="1:25" ht="15.75" customHeight="1" x14ac:dyDescent="0.2">
      <c r="A17" s="14" t="s">
        <v>39</v>
      </c>
      <c r="B17" s="15" t="s">
        <v>40</v>
      </c>
      <c r="C17" s="15" t="s">
        <v>41</v>
      </c>
      <c r="D17" s="15" t="s">
        <v>42</v>
      </c>
      <c r="E17" s="72" t="s">
        <v>43</v>
      </c>
      <c r="F17" s="73"/>
      <c r="G17" s="74" t="s">
        <v>42</v>
      </c>
      <c r="H17" s="15" t="s">
        <v>43</v>
      </c>
      <c r="I17" s="20"/>
      <c r="J17" s="20"/>
      <c r="K17" s="20"/>
      <c r="L17" s="20"/>
      <c r="M17" s="20"/>
      <c r="N17" s="20"/>
      <c r="O17" s="20"/>
      <c r="P17" s="20"/>
      <c r="Q17" s="20"/>
      <c r="R17" s="20"/>
      <c r="S17" s="20"/>
      <c r="T17" s="20"/>
      <c r="U17" s="20"/>
      <c r="V17" s="20"/>
      <c r="W17" s="20"/>
      <c r="X17" s="20"/>
      <c r="Y17" s="20"/>
    </row>
    <row r="18" spans="1:25" ht="15.75" customHeight="1" x14ac:dyDescent="0.2">
      <c r="A18" s="21" t="s">
        <v>114</v>
      </c>
      <c r="B18" s="22" t="s">
        <v>121</v>
      </c>
      <c r="C18" s="75">
        <f>(10800-1000)*1.1</f>
        <v>10780</v>
      </c>
      <c r="D18" s="75" t="e">
        <f t="shared" ref="D18:D21" si="4">D4</f>
        <v>#REF!</v>
      </c>
      <c r="E18" s="76" t="e">
        <f t="shared" ref="E18:E21" si="5">C18*D18</f>
        <v>#REF!</v>
      </c>
      <c r="F18" s="77"/>
      <c r="G18" s="78"/>
      <c r="H18" s="75"/>
      <c r="I18" s="1"/>
    </row>
    <row r="19" spans="1:25" ht="15.75" customHeight="1" x14ac:dyDescent="0.2">
      <c r="A19" s="28"/>
      <c r="B19" s="29" t="s">
        <v>122</v>
      </c>
      <c r="C19" s="77">
        <v>0</v>
      </c>
      <c r="D19" s="77" t="e">
        <f t="shared" si="4"/>
        <v>#REF!</v>
      </c>
      <c r="E19" s="79" t="e">
        <f t="shared" si="5"/>
        <v>#REF!</v>
      </c>
      <c r="F19" s="77"/>
      <c r="G19" s="80"/>
      <c r="H19" s="77"/>
      <c r="I19" s="1"/>
    </row>
    <row r="20" spans="1:25" ht="15.75" customHeight="1" x14ac:dyDescent="0.2">
      <c r="A20" s="28"/>
      <c r="B20" s="29" t="s">
        <v>119</v>
      </c>
      <c r="C20" s="77">
        <v>0</v>
      </c>
      <c r="D20" s="77" t="e">
        <f t="shared" si="4"/>
        <v>#REF!</v>
      </c>
      <c r="E20" s="79" t="e">
        <f t="shared" si="5"/>
        <v>#REF!</v>
      </c>
      <c r="F20" s="77"/>
      <c r="G20" s="80"/>
      <c r="H20" s="77"/>
      <c r="I20" s="1"/>
    </row>
    <row r="21" spans="1:25" ht="15.75" customHeight="1" x14ac:dyDescent="0.2">
      <c r="A21" s="28"/>
      <c r="B21" s="29" t="s">
        <v>120</v>
      </c>
      <c r="C21" s="77">
        <v>10780</v>
      </c>
      <c r="D21" s="77" t="e">
        <f t="shared" si="4"/>
        <v>#REF!</v>
      </c>
      <c r="E21" s="79" t="e">
        <f t="shared" si="5"/>
        <v>#REF!</v>
      </c>
      <c r="F21" s="77"/>
      <c r="G21" s="80"/>
      <c r="H21" s="77"/>
      <c r="I21" s="1"/>
    </row>
    <row r="22" spans="1:25" ht="15.75" customHeight="1" x14ac:dyDescent="0.2">
      <c r="A22" s="28"/>
      <c r="B22" s="29"/>
      <c r="C22" s="77"/>
      <c r="D22" s="77"/>
      <c r="E22" s="79"/>
      <c r="F22" s="77"/>
      <c r="G22" s="80"/>
      <c r="H22" s="77"/>
      <c r="I22" s="1"/>
    </row>
    <row r="23" spans="1:25" ht="15.75" customHeight="1" x14ac:dyDescent="0.2">
      <c r="A23" s="21" t="s">
        <v>79</v>
      </c>
      <c r="B23" s="22" t="s">
        <v>110</v>
      </c>
      <c r="C23" s="75">
        <v>11000</v>
      </c>
      <c r="D23" s="75">
        <v>1</v>
      </c>
      <c r="E23" s="76">
        <f t="shared" ref="E23:E29" si="6">C23*D23</f>
        <v>11000</v>
      </c>
      <c r="F23" s="77"/>
      <c r="G23" s="78"/>
      <c r="H23" s="75">
        <f>C23*G23</f>
        <v>0</v>
      </c>
      <c r="I23" s="1"/>
    </row>
    <row r="24" spans="1:25" ht="15.75" customHeight="1" x14ac:dyDescent="0.2">
      <c r="A24" s="28"/>
      <c r="B24" s="29" t="s">
        <v>82</v>
      </c>
      <c r="C24" s="77">
        <v>11000</v>
      </c>
      <c r="D24" s="77">
        <v>1</v>
      </c>
      <c r="E24" s="79">
        <f t="shared" si="6"/>
        <v>11000</v>
      </c>
      <c r="F24" s="29"/>
      <c r="G24" s="82"/>
      <c r="H24" s="29"/>
      <c r="I24" s="1"/>
    </row>
    <row r="25" spans="1:25" ht="15.75" customHeight="1" x14ac:dyDescent="0.2">
      <c r="A25" s="28"/>
      <c r="B25" s="29" t="s">
        <v>77</v>
      </c>
      <c r="C25" s="77">
        <v>33000</v>
      </c>
      <c r="D25" s="77">
        <v>1</v>
      </c>
      <c r="E25" s="79">
        <f t="shared" si="6"/>
        <v>33000</v>
      </c>
      <c r="F25" s="29"/>
      <c r="G25" s="82"/>
      <c r="H25" s="29">
        <f t="shared" ref="H25:H26" si="7">C25*G25</f>
        <v>0</v>
      </c>
      <c r="I25" s="1"/>
    </row>
    <row r="26" spans="1:25" ht="15.75" customHeight="1" x14ac:dyDescent="0.2">
      <c r="A26" s="28"/>
      <c r="B26" s="29" t="s">
        <v>115</v>
      </c>
      <c r="C26" s="77">
        <v>50000</v>
      </c>
      <c r="D26" s="77">
        <v>1</v>
      </c>
      <c r="E26" s="79">
        <f t="shared" si="6"/>
        <v>50000</v>
      </c>
      <c r="F26" s="77"/>
      <c r="G26" s="80"/>
      <c r="H26" s="77">
        <f t="shared" si="7"/>
        <v>0</v>
      </c>
      <c r="I26" s="1"/>
    </row>
    <row r="27" spans="1:25" ht="15.75" customHeight="1" x14ac:dyDescent="0.2">
      <c r="A27" s="28"/>
      <c r="B27" s="29" t="s">
        <v>83</v>
      </c>
      <c r="C27" s="77">
        <v>10000</v>
      </c>
      <c r="D27" s="77">
        <v>1</v>
      </c>
      <c r="E27" s="79">
        <f t="shared" si="6"/>
        <v>10000</v>
      </c>
      <c r="F27" s="77"/>
      <c r="G27" s="80"/>
      <c r="H27" s="77"/>
      <c r="I27" s="1"/>
    </row>
    <row r="28" spans="1:25" ht="15.75" customHeight="1" x14ac:dyDescent="0.2">
      <c r="A28" s="28"/>
      <c r="B28" s="29" t="s">
        <v>84</v>
      </c>
      <c r="C28" s="77">
        <v>3000</v>
      </c>
      <c r="D28" s="77">
        <v>1</v>
      </c>
      <c r="E28" s="79">
        <f t="shared" si="6"/>
        <v>3000</v>
      </c>
      <c r="F28" s="77"/>
      <c r="G28" s="80"/>
      <c r="H28" s="77"/>
      <c r="I28" s="1"/>
    </row>
    <row r="29" spans="1:25" ht="15.75" customHeight="1" x14ac:dyDescent="0.2">
      <c r="A29" s="28"/>
      <c r="B29" s="29" t="s">
        <v>111</v>
      </c>
      <c r="C29" s="77">
        <v>30000</v>
      </c>
      <c r="D29" s="77">
        <v>1</v>
      </c>
      <c r="E29" s="79">
        <f t="shared" si="6"/>
        <v>30000</v>
      </c>
      <c r="F29" s="77"/>
      <c r="G29" s="80"/>
      <c r="H29" s="77"/>
      <c r="I29" s="1"/>
    </row>
    <row r="30" spans="1:25" ht="15.75" customHeight="1" x14ac:dyDescent="0.2">
      <c r="A30" s="28"/>
      <c r="B30" s="29"/>
      <c r="C30" s="77"/>
      <c r="D30" s="77"/>
      <c r="E30" s="79"/>
      <c r="F30" s="77"/>
      <c r="G30" s="80"/>
      <c r="H30" s="77"/>
      <c r="I30" s="1"/>
    </row>
    <row r="31" spans="1:25" ht="15.75" customHeight="1" x14ac:dyDescent="0.2">
      <c r="A31" s="28"/>
      <c r="B31" s="29"/>
      <c r="C31" s="77"/>
      <c r="D31" s="77"/>
      <c r="E31" s="79"/>
      <c r="F31" s="77"/>
      <c r="G31" s="80"/>
      <c r="H31" s="77">
        <f t="shared" ref="H31:H36" si="8">C31*G31</f>
        <v>0</v>
      </c>
      <c r="I31" s="1"/>
    </row>
    <row r="32" spans="1:25" ht="15.75" customHeight="1" x14ac:dyDescent="0.2">
      <c r="A32" s="21" t="s">
        <v>85</v>
      </c>
      <c r="B32" s="22" t="s">
        <v>107</v>
      </c>
      <c r="C32" s="75">
        <v>3000</v>
      </c>
      <c r="D32" s="75">
        <v>0</v>
      </c>
      <c r="E32" s="76">
        <f t="shared" ref="E32:E33" si="9">C32*D32</f>
        <v>0</v>
      </c>
      <c r="F32" s="77"/>
      <c r="G32" s="78"/>
      <c r="H32" s="75">
        <f t="shared" si="8"/>
        <v>0</v>
      </c>
      <c r="I32" s="1"/>
    </row>
    <row r="33" spans="1:9" ht="15.75" customHeight="1" x14ac:dyDescent="0.2">
      <c r="A33" s="28"/>
      <c r="B33" s="29" t="s">
        <v>112</v>
      </c>
      <c r="C33" s="77">
        <v>3000</v>
      </c>
      <c r="D33" s="77">
        <v>1</v>
      </c>
      <c r="E33" s="79">
        <f t="shared" si="9"/>
        <v>3000</v>
      </c>
      <c r="F33" s="29"/>
      <c r="G33" s="82"/>
      <c r="H33" s="29">
        <f t="shared" si="8"/>
        <v>0</v>
      </c>
      <c r="I33" s="1"/>
    </row>
    <row r="34" spans="1:9" ht="15.75" customHeight="1" x14ac:dyDescent="0.2">
      <c r="A34" s="28"/>
      <c r="B34" s="29"/>
      <c r="C34" s="77"/>
      <c r="D34" s="77"/>
      <c r="E34" s="79"/>
      <c r="F34" s="29"/>
      <c r="G34" s="82"/>
      <c r="H34" s="29">
        <f t="shared" si="8"/>
        <v>0</v>
      </c>
      <c r="I34" s="1"/>
    </row>
    <row r="35" spans="1:9" ht="15.75" customHeight="1" x14ac:dyDescent="0.2">
      <c r="A35" s="39"/>
      <c r="B35" s="56"/>
      <c r="C35" s="83"/>
      <c r="D35" s="83"/>
      <c r="E35" s="91"/>
      <c r="F35" s="77"/>
      <c r="G35" s="84"/>
      <c r="H35" s="83">
        <f t="shared" si="8"/>
        <v>0</v>
      </c>
      <c r="I35" s="1"/>
    </row>
    <row r="36" spans="1:9" ht="15.75" customHeight="1" x14ac:dyDescent="0.2">
      <c r="A36" s="28" t="s">
        <v>88</v>
      </c>
      <c r="B36" s="29" t="s">
        <v>113</v>
      </c>
      <c r="C36" s="77">
        <f>C4</f>
        <v>19800</v>
      </c>
      <c r="D36" s="77">
        <v>1</v>
      </c>
      <c r="E36" s="76">
        <f t="shared" ref="E36:E38" si="10">C36*D36</f>
        <v>19800</v>
      </c>
      <c r="F36" s="77"/>
      <c r="G36" s="80"/>
      <c r="H36" s="77">
        <f t="shared" si="8"/>
        <v>0</v>
      </c>
      <c r="I36" s="1"/>
    </row>
    <row r="37" spans="1:9" ht="15.75" customHeight="1" x14ac:dyDescent="0.2">
      <c r="A37" s="28"/>
      <c r="B37" s="29" t="s">
        <v>89</v>
      </c>
      <c r="C37" s="77">
        <v>10780</v>
      </c>
      <c r="D37" s="77">
        <v>0</v>
      </c>
      <c r="E37" s="79">
        <f t="shared" si="10"/>
        <v>0</v>
      </c>
      <c r="F37" s="29"/>
      <c r="G37" s="82"/>
      <c r="H37" s="29"/>
      <c r="I37" s="1"/>
    </row>
    <row r="38" spans="1:9" ht="15.75" customHeight="1" x14ac:dyDescent="0.2">
      <c r="A38" s="28"/>
      <c r="B38" s="29" t="s">
        <v>116</v>
      </c>
      <c r="C38" s="77">
        <v>10780</v>
      </c>
      <c r="D38" s="77">
        <v>0</v>
      </c>
      <c r="E38" s="79">
        <f t="shared" si="10"/>
        <v>0</v>
      </c>
      <c r="F38" s="29"/>
      <c r="G38" s="82"/>
      <c r="H38" s="29"/>
      <c r="I38" s="1"/>
    </row>
    <row r="39" spans="1:9" ht="15.75" customHeight="1" x14ac:dyDescent="0.2">
      <c r="A39" s="28"/>
      <c r="B39" s="29"/>
      <c r="C39" s="77"/>
      <c r="D39" s="77"/>
      <c r="E39" s="79"/>
      <c r="F39" s="29"/>
      <c r="G39" s="82"/>
      <c r="H39" s="29"/>
      <c r="I39" s="1"/>
    </row>
    <row r="40" spans="1:9" ht="15.75" customHeight="1" x14ac:dyDescent="0.2">
      <c r="A40" s="28"/>
      <c r="B40" s="29"/>
      <c r="C40" s="77"/>
      <c r="D40" s="77"/>
      <c r="E40" s="79"/>
      <c r="F40" s="29"/>
      <c r="G40" s="82"/>
      <c r="H40" s="29">
        <f t="shared" ref="H40:H43" si="11">C40*G40</f>
        <v>0</v>
      </c>
      <c r="I40" s="1"/>
    </row>
    <row r="41" spans="1:9" ht="15.75" customHeight="1" x14ac:dyDescent="0.2">
      <c r="A41" s="3" t="s">
        <v>91</v>
      </c>
      <c r="B41" s="3"/>
      <c r="C41" s="92">
        <f>241*40+28*50</f>
        <v>11040</v>
      </c>
      <c r="D41" s="93">
        <v>1</v>
      </c>
      <c r="E41" s="94">
        <f t="shared" ref="E41:E43" si="12">C41*D41</f>
        <v>11040</v>
      </c>
      <c r="F41" s="77"/>
      <c r="G41" s="95"/>
      <c r="H41" s="93">
        <f t="shared" si="11"/>
        <v>0</v>
      </c>
      <c r="I41" s="1"/>
    </row>
    <row r="42" spans="1:9" ht="15.75" customHeight="1" x14ac:dyDescent="0.2">
      <c r="A42" s="3" t="s">
        <v>92</v>
      </c>
      <c r="B42" s="3"/>
      <c r="C42" s="93">
        <v>5000</v>
      </c>
      <c r="D42" s="93">
        <v>1</v>
      </c>
      <c r="E42" s="94">
        <f t="shared" si="12"/>
        <v>5000</v>
      </c>
      <c r="F42" s="77"/>
      <c r="G42" s="95"/>
      <c r="H42" s="93">
        <f t="shared" si="11"/>
        <v>0</v>
      </c>
      <c r="I42" s="1"/>
    </row>
    <row r="43" spans="1:9" ht="15.75" customHeight="1" x14ac:dyDescent="0.2">
      <c r="A43" s="1" t="s">
        <v>95</v>
      </c>
      <c r="B43" s="69" t="s">
        <v>123</v>
      </c>
      <c r="C43" s="77" t="e">
        <f>SUM(E4:E8)*0.049+(99*SUM(D4:D8))</f>
        <v>#REF!</v>
      </c>
      <c r="D43" s="77">
        <v>1</v>
      </c>
      <c r="E43" s="79" t="e">
        <f t="shared" si="12"/>
        <v>#REF!</v>
      </c>
      <c r="F43" s="29"/>
      <c r="G43" s="82"/>
      <c r="H43" s="29" t="e">
        <f t="shared" si="11"/>
        <v>#REF!</v>
      </c>
      <c r="I43" s="1"/>
    </row>
    <row r="44" spans="1:9" ht="15.75" customHeight="1" x14ac:dyDescent="0.2">
      <c r="A44" s="65"/>
      <c r="B44" s="66"/>
      <c r="C44" s="75"/>
      <c r="D44" s="75"/>
      <c r="E44" s="76"/>
      <c r="F44" s="71"/>
      <c r="G44" s="88"/>
      <c r="H44" s="83"/>
      <c r="I44" s="1"/>
    </row>
    <row r="45" spans="1:9" ht="15.75" customHeight="1" x14ac:dyDescent="0.2">
      <c r="A45" s="8" t="s">
        <v>98</v>
      </c>
      <c r="B45" s="46"/>
      <c r="C45" s="46"/>
      <c r="D45" s="70"/>
      <c r="E45" s="94" t="e">
        <f>SUM(E18:E43)</f>
        <v>#REF!</v>
      </c>
      <c r="F45" s="71"/>
      <c r="G45" s="70"/>
      <c r="H45" s="93">
        <f t="shared" ref="H45:H46" si="13">C45*G45</f>
        <v>0</v>
      </c>
      <c r="I45" s="1"/>
    </row>
    <row r="46" spans="1:9" ht="15.75" customHeight="1" x14ac:dyDescent="0.2">
      <c r="A46" s="8" t="s">
        <v>99</v>
      </c>
      <c r="B46" s="46"/>
      <c r="C46" s="46"/>
      <c r="D46" s="70"/>
      <c r="E46" s="89" t="e">
        <f>E13-E45</f>
        <v>#REF!</v>
      </c>
      <c r="F46" s="71"/>
      <c r="G46" s="70"/>
      <c r="H46" s="93">
        <f t="shared" si="13"/>
        <v>0</v>
      </c>
      <c r="I46" s="1"/>
    </row>
    <row r="47" spans="1:9" ht="15.75" customHeight="1" x14ac:dyDescent="0.2"/>
    <row r="48" spans="1:9" ht="15.75" customHeight="1" x14ac:dyDescent="0.2"/>
    <row r="49" spans="1:1" ht="15.75" customHeight="1" x14ac:dyDescent="0.2">
      <c r="A49" s="1" t="s">
        <v>100</v>
      </c>
    </row>
    <row r="50" spans="1:1" ht="15.75" customHeight="1" x14ac:dyDescent="0.2">
      <c r="A50" s="67" t="s">
        <v>101</v>
      </c>
    </row>
    <row r="51" spans="1:1" ht="15.75" customHeight="1" x14ac:dyDescent="0.2">
      <c r="A51" s="67" t="s">
        <v>102</v>
      </c>
    </row>
    <row r="52" spans="1:1" ht="15.75" customHeight="1" x14ac:dyDescent="0.2"/>
    <row r="53" spans="1:1" ht="15.75" customHeight="1" x14ac:dyDescent="0.2"/>
    <row r="54" spans="1:1" ht="15.75" customHeight="1" x14ac:dyDescent="0.2"/>
    <row r="55" spans="1:1" ht="15.75" customHeight="1" x14ac:dyDescent="0.2"/>
    <row r="56" spans="1:1" ht="15.75" customHeight="1" x14ac:dyDescent="0.2"/>
    <row r="57" spans="1:1" ht="15.75" customHeight="1" x14ac:dyDescent="0.2"/>
    <row r="58" spans="1:1" ht="15.75" customHeight="1" x14ac:dyDescent="0.2"/>
    <row r="59" spans="1:1" ht="15.75" customHeight="1" x14ac:dyDescent="0.2"/>
    <row r="60" spans="1:1" ht="15.75" customHeight="1" x14ac:dyDescent="0.2"/>
    <row r="61" spans="1:1" ht="15.75" customHeight="1" x14ac:dyDescent="0.2"/>
    <row r="62" spans="1:1" ht="15.75" customHeight="1" x14ac:dyDescent="0.2"/>
    <row r="63" spans="1:1" ht="15.75" customHeight="1" x14ac:dyDescent="0.2"/>
    <row r="64" spans="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50" r:id="rId1" xr:uid="{00000000-0004-0000-0A00-000000000000}"/>
    <hyperlink ref="A51" r:id="rId2" location="gid=1167194113" xr:uid="{00000000-0004-0000-0A00-000001000000}"/>
  </hyperlinks>
  <printOptions horizontalCentered="1" gridLines="1"/>
  <pageMargins left="0.7" right="0.7" top="0.75" bottom="0.75" header="0" footer="0"/>
  <pageSetup paperSize="9" fitToHeight="0" pageOrder="overThenDown"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Y1000"/>
  <sheetViews>
    <sheetView workbookViewId="0"/>
  </sheetViews>
  <sheetFormatPr defaultColWidth="14.42578125" defaultRowHeight="15" customHeight="1" x14ac:dyDescent="0.2"/>
  <cols>
    <col min="1" max="1" width="21.42578125" customWidth="1"/>
    <col min="2" max="2" width="24.7109375" customWidth="1"/>
    <col min="3" max="5" width="14.42578125" customWidth="1"/>
    <col min="6" max="6" width="5" customWidth="1"/>
    <col min="7" max="8" width="14.42578125" customWidth="1"/>
    <col min="9" max="26" width="12.7109375" customWidth="1"/>
  </cols>
  <sheetData>
    <row r="1" spans="1:25" ht="24.75" customHeight="1" x14ac:dyDescent="0.2">
      <c r="A1" s="4" t="s">
        <v>33</v>
      </c>
      <c r="B1" s="5"/>
      <c r="C1" s="6"/>
      <c r="D1" s="6"/>
      <c r="E1" s="6"/>
      <c r="F1" s="6"/>
      <c r="G1" s="6"/>
      <c r="H1" s="6"/>
      <c r="I1" s="5"/>
      <c r="J1" s="5"/>
      <c r="K1" s="5"/>
      <c r="L1" s="5"/>
      <c r="M1" s="5"/>
      <c r="N1" s="5"/>
      <c r="O1" s="5"/>
      <c r="P1" s="5"/>
      <c r="Q1" s="5"/>
      <c r="R1" s="5"/>
      <c r="S1" s="5"/>
      <c r="T1" s="5"/>
      <c r="U1" s="5"/>
      <c r="V1" s="5"/>
      <c r="W1" s="5"/>
      <c r="X1" s="5"/>
      <c r="Y1" s="5"/>
    </row>
    <row r="2" spans="1:25" ht="15.75" customHeight="1" x14ac:dyDescent="0.2">
      <c r="A2" s="7" t="s">
        <v>34</v>
      </c>
      <c r="B2" s="8" t="s">
        <v>35</v>
      </c>
      <c r="C2" s="9" t="s">
        <v>36</v>
      </c>
      <c r="D2" s="9"/>
      <c r="E2" s="10"/>
      <c r="F2" s="11"/>
      <c r="G2" s="9" t="s">
        <v>37</v>
      </c>
      <c r="H2" s="10"/>
      <c r="I2" s="12"/>
      <c r="J2" s="12"/>
      <c r="K2" s="12"/>
      <c r="L2" s="12"/>
      <c r="M2" s="12"/>
      <c r="N2" s="12"/>
      <c r="O2" s="12"/>
      <c r="P2" s="12"/>
      <c r="Q2" s="12"/>
      <c r="R2" s="12"/>
      <c r="S2" s="12"/>
      <c r="T2" s="12"/>
      <c r="U2" s="12"/>
      <c r="V2" s="12"/>
      <c r="W2" s="12"/>
      <c r="X2" s="12"/>
      <c r="Y2" s="12"/>
    </row>
    <row r="3" spans="1:25" ht="15.75" customHeight="1" x14ac:dyDescent="0.2">
      <c r="A3" s="14" t="s">
        <v>39</v>
      </c>
      <c r="B3" s="15" t="s">
        <v>40</v>
      </c>
      <c r="C3" s="16" t="s">
        <v>41</v>
      </c>
      <c r="D3" s="16" t="s">
        <v>42</v>
      </c>
      <c r="E3" s="17" t="s">
        <v>43</v>
      </c>
      <c r="F3" s="18"/>
      <c r="G3" s="19" t="s">
        <v>42</v>
      </c>
      <c r="H3" s="16" t="s">
        <v>43</v>
      </c>
      <c r="I3" s="20"/>
      <c r="J3" s="20"/>
      <c r="K3" s="20"/>
      <c r="L3" s="20"/>
      <c r="M3" s="20"/>
      <c r="N3" s="20"/>
      <c r="O3" s="20"/>
      <c r="P3" s="20"/>
      <c r="Q3" s="20"/>
      <c r="R3" s="20"/>
      <c r="S3" s="20"/>
      <c r="T3" s="20"/>
      <c r="U3" s="20"/>
      <c r="V3" s="20"/>
      <c r="W3" s="20"/>
      <c r="X3" s="20"/>
      <c r="Y3" s="20"/>
    </row>
    <row r="4" spans="1:25" ht="15.75" customHeight="1" x14ac:dyDescent="0.2">
      <c r="A4" s="21" t="s">
        <v>45</v>
      </c>
      <c r="B4" s="22" t="s">
        <v>46</v>
      </c>
      <c r="C4" s="23">
        <v>18000</v>
      </c>
      <c r="D4" s="23" t="e">
        <f t="shared" ref="D4:D5" si="0">#REF!</f>
        <v>#REF!</v>
      </c>
      <c r="E4" s="24" t="e">
        <f t="shared" ref="E4:E6" si="1">C4*D4</f>
        <v>#REF!</v>
      </c>
      <c r="F4" s="25"/>
      <c r="G4" s="26"/>
      <c r="H4" s="23">
        <f t="shared" ref="H4:H6" si="2">C4*G4</f>
        <v>0</v>
      </c>
      <c r="I4" s="27"/>
    </row>
    <row r="5" spans="1:25" ht="15.75" customHeight="1" x14ac:dyDescent="0.2">
      <c r="A5" s="28"/>
      <c r="B5" s="29" t="s">
        <v>51</v>
      </c>
      <c r="C5" s="25">
        <v>8800</v>
      </c>
      <c r="D5" s="25" t="e">
        <f t="shared" si="0"/>
        <v>#REF!</v>
      </c>
      <c r="E5" s="30" t="e">
        <f t="shared" si="1"/>
        <v>#REF!</v>
      </c>
      <c r="F5" s="25"/>
      <c r="G5" s="31"/>
      <c r="H5" s="25">
        <f t="shared" si="2"/>
        <v>0</v>
      </c>
      <c r="I5" s="1"/>
    </row>
    <row r="6" spans="1:25" ht="15.75" customHeight="1" x14ac:dyDescent="0.2">
      <c r="A6" s="28"/>
      <c r="B6" s="29" t="s">
        <v>53</v>
      </c>
      <c r="C6" s="25">
        <v>7500</v>
      </c>
      <c r="D6" s="25">
        <v>3</v>
      </c>
      <c r="E6" s="30">
        <f t="shared" si="1"/>
        <v>22500</v>
      </c>
      <c r="F6" s="25"/>
      <c r="G6" s="31"/>
      <c r="H6" s="25">
        <f t="shared" si="2"/>
        <v>0</v>
      </c>
      <c r="I6" s="1"/>
    </row>
    <row r="7" spans="1:25" ht="15.75" customHeight="1" x14ac:dyDescent="0.2">
      <c r="A7" s="28"/>
      <c r="B7" s="32"/>
      <c r="C7" s="25"/>
      <c r="D7" s="31"/>
      <c r="E7" s="30"/>
      <c r="F7" s="25"/>
      <c r="G7" s="31"/>
      <c r="H7" s="25"/>
      <c r="I7" s="1"/>
    </row>
    <row r="8" spans="1:25" ht="15.75" customHeight="1" x14ac:dyDescent="0.2">
      <c r="A8" s="21" t="s">
        <v>56</v>
      </c>
      <c r="B8" s="33" t="s">
        <v>57</v>
      </c>
      <c r="C8" s="23">
        <v>30000</v>
      </c>
      <c r="D8" s="26">
        <v>1</v>
      </c>
      <c r="E8" s="24">
        <f t="shared" ref="E8:E11" si="3">C8*D8</f>
        <v>30000</v>
      </c>
      <c r="F8" s="34"/>
      <c r="G8" s="35"/>
      <c r="H8" s="36">
        <f>C8*G8</f>
        <v>0</v>
      </c>
      <c r="I8" s="1"/>
    </row>
    <row r="9" spans="1:25" ht="15.75" customHeight="1" x14ac:dyDescent="0.2">
      <c r="A9" s="28"/>
      <c r="B9" s="32" t="s">
        <v>59</v>
      </c>
      <c r="C9" s="25">
        <v>30000</v>
      </c>
      <c r="D9" s="31">
        <v>1</v>
      </c>
      <c r="E9" s="30">
        <f t="shared" si="3"/>
        <v>30000</v>
      </c>
      <c r="F9" s="34"/>
      <c r="G9" s="37"/>
      <c r="H9" s="34"/>
      <c r="I9" s="1"/>
    </row>
    <row r="10" spans="1:25" ht="15.75" customHeight="1" x14ac:dyDescent="0.2">
      <c r="A10" s="28"/>
      <c r="B10" s="32" t="s">
        <v>109</v>
      </c>
      <c r="C10" s="25">
        <v>10000</v>
      </c>
      <c r="D10" s="31">
        <v>4</v>
      </c>
      <c r="E10" s="30">
        <f t="shared" si="3"/>
        <v>40000</v>
      </c>
      <c r="F10" s="34"/>
      <c r="G10" s="37"/>
      <c r="H10" s="34"/>
      <c r="I10" s="1"/>
    </row>
    <row r="11" spans="1:25" ht="15.75" customHeight="1" x14ac:dyDescent="0.2">
      <c r="A11" s="39"/>
      <c r="B11" s="40"/>
      <c r="C11" s="41">
        <v>0</v>
      </c>
      <c r="D11" s="42">
        <v>0</v>
      </c>
      <c r="E11" s="43">
        <f t="shared" si="3"/>
        <v>0</v>
      </c>
      <c r="F11" s="34"/>
      <c r="G11" s="44"/>
      <c r="H11" s="45">
        <f>C11*G11</f>
        <v>0</v>
      </c>
      <c r="I11" s="1"/>
    </row>
    <row r="12" spans="1:25" ht="15.75" customHeight="1" x14ac:dyDescent="0.2">
      <c r="A12" s="8" t="s">
        <v>68</v>
      </c>
      <c r="B12" s="46"/>
      <c r="C12" s="47"/>
      <c r="D12" s="48"/>
      <c r="E12" s="49" t="e">
        <f>SUM(E4:E11)</f>
        <v>#REF!</v>
      </c>
      <c r="F12" s="11"/>
      <c r="G12" s="10"/>
      <c r="H12" s="51">
        <f>SUM(H4:H11)</f>
        <v>0</v>
      </c>
      <c r="I12" s="52"/>
      <c r="J12" s="52"/>
      <c r="K12" s="52"/>
      <c r="L12" s="52"/>
      <c r="M12" s="52"/>
      <c r="N12" s="52"/>
      <c r="O12" s="52"/>
      <c r="P12" s="52"/>
      <c r="Q12" s="52"/>
      <c r="R12" s="52"/>
      <c r="S12" s="52"/>
      <c r="T12" s="52"/>
      <c r="U12" s="52"/>
      <c r="V12" s="52"/>
      <c r="W12" s="52"/>
      <c r="X12" s="52"/>
      <c r="Y12" s="52"/>
    </row>
    <row r="13" spans="1:25" ht="15.75" customHeight="1" x14ac:dyDescent="0.2">
      <c r="A13" s="1"/>
      <c r="B13" s="1"/>
      <c r="C13" s="53"/>
      <c r="D13" s="53"/>
      <c r="E13" s="53"/>
      <c r="F13" s="53"/>
      <c r="G13" s="53"/>
      <c r="H13" s="53"/>
      <c r="I13" s="1"/>
    </row>
    <row r="14" spans="1:25" ht="15.75" customHeight="1" x14ac:dyDescent="0.2">
      <c r="A14" s="1"/>
      <c r="B14" s="1"/>
      <c r="C14" s="53"/>
      <c r="D14" s="53"/>
      <c r="E14" s="53"/>
      <c r="F14" s="53"/>
      <c r="G14" s="53"/>
      <c r="H14" s="53"/>
      <c r="I14" s="1"/>
    </row>
    <row r="15" spans="1:25" ht="15.75" customHeight="1" x14ac:dyDescent="0.2">
      <c r="A15" s="54" t="s">
        <v>69</v>
      </c>
      <c r="B15" s="8" t="s">
        <v>35</v>
      </c>
      <c r="C15" s="9"/>
      <c r="D15" s="9"/>
      <c r="E15" s="10"/>
      <c r="F15" s="11"/>
      <c r="G15" s="9" t="s">
        <v>37</v>
      </c>
      <c r="H15" s="10"/>
      <c r="I15" s="1"/>
    </row>
    <row r="16" spans="1:25" ht="15.75" customHeight="1" x14ac:dyDescent="0.2">
      <c r="A16" s="14" t="s">
        <v>39</v>
      </c>
      <c r="B16" s="15" t="s">
        <v>40</v>
      </c>
      <c r="C16" s="16" t="s">
        <v>41</v>
      </c>
      <c r="D16" s="16" t="s">
        <v>42</v>
      </c>
      <c r="E16" s="17" t="s">
        <v>43</v>
      </c>
      <c r="F16" s="18"/>
      <c r="G16" s="19" t="s">
        <v>42</v>
      </c>
      <c r="H16" s="16" t="s">
        <v>43</v>
      </c>
      <c r="I16" s="20"/>
      <c r="J16" s="20"/>
      <c r="K16" s="20"/>
      <c r="L16" s="20"/>
      <c r="M16" s="20"/>
      <c r="N16" s="20"/>
      <c r="O16" s="20"/>
      <c r="P16" s="20"/>
      <c r="Q16" s="20"/>
      <c r="R16" s="20"/>
      <c r="S16" s="20"/>
      <c r="T16" s="20"/>
      <c r="U16" s="20"/>
      <c r="V16" s="20"/>
      <c r="W16" s="20"/>
      <c r="X16" s="20"/>
      <c r="Y16" s="20"/>
    </row>
    <row r="17" spans="1:9" ht="15.75" customHeight="1" x14ac:dyDescent="0.2">
      <c r="A17" s="21" t="s">
        <v>70</v>
      </c>
      <c r="B17" s="22" t="s">
        <v>64</v>
      </c>
      <c r="C17" s="23">
        <v>11000</v>
      </c>
      <c r="D17" s="23" t="e">
        <f t="shared" ref="D17:D18" si="4">D4</f>
        <v>#REF!</v>
      </c>
      <c r="E17" s="24" t="e">
        <f t="shared" ref="E17:E25" si="5">C17*D17</f>
        <v>#REF!</v>
      </c>
      <c r="F17" s="25"/>
      <c r="G17" s="26"/>
      <c r="H17" s="23"/>
      <c r="I17" s="1"/>
    </row>
    <row r="18" spans="1:9" ht="15.75" customHeight="1" x14ac:dyDescent="0.2">
      <c r="A18" s="28"/>
      <c r="B18" s="29" t="s">
        <v>65</v>
      </c>
      <c r="C18" s="25">
        <v>8800</v>
      </c>
      <c r="D18" s="25" t="e">
        <f t="shared" si="4"/>
        <v>#REF!</v>
      </c>
      <c r="E18" s="30" t="e">
        <f t="shared" si="5"/>
        <v>#REF!</v>
      </c>
      <c r="F18" s="25"/>
      <c r="G18" s="31"/>
      <c r="H18" s="25"/>
      <c r="I18" s="1"/>
    </row>
    <row r="19" spans="1:9" ht="15.75" customHeight="1" x14ac:dyDescent="0.2">
      <c r="A19" s="28"/>
      <c r="B19" s="29" t="s">
        <v>72</v>
      </c>
      <c r="C19" s="25">
        <v>2420</v>
      </c>
      <c r="D19" s="25" t="e">
        <f>SUM(D17:D18)</f>
        <v>#REF!</v>
      </c>
      <c r="E19" s="30" t="e">
        <f t="shared" si="5"/>
        <v>#REF!</v>
      </c>
      <c r="F19" s="25"/>
      <c r="G19" s="31"/>
      <c r="H19" s="25"/>
      <c r="I19" s="1"/>
    </row>
    <row r="20" spans="1:9" ht="15.75" customHeight="1" x14ac:dyDescent="0.2">
      <c r="A20" s="21" t="s">
        <v>79</v>
      </c>
      <c r="B20" s="22" t="s">
        <v>110</v>
      </c>
      <c r="C20" s="23">
        <v>11000</v>
      </c>
      <c r="D20" s="23">
        <v>1</v>
      </c>
      <c r="E20" s="24">
        <f t="shared" si="5"/>
        <v>11000</v>
      </c>
      <c r="F20" s="25"/>
      <c r="G20" s="26"/>
      <c r="H20" s="23">
        <f>C20*G20</f>
        <v>0</v>
      </c>
      <c r="I20" s="1"/>
    </row>
    <row r="21" spans="1:9" ht="15.75" customHeight="1" x14ac:dyDescent="0.2">
      <c r="A21" s="28"/>
      <c r="B21" s="29" t="s">
        <v>82</v>
      </c>
      <c r="C21" s="25">
        <v>11000</v>
      </c>
      <c r="D21" s="25">
        <v>1</v>
      </c>
      <c r="E21" s="30">
        <f t="shared" si="5"/>
        <v>11000</v>
      </c>
      <c r="F21" s="34"/>
      <c r="G21" s="37"/>
      <c r="H21" s="34"/>
      <c r="I21" s="1"/>
    </row>
    <row r="22" spans="1:9" ht="15.75" customHeight="1" x14ac:dyDescent="0.2">
      <c r="A22" s="28"/>
      <c r="B22" s="29" t="s">
        <v>77</v>
      </c>
      <c r="C22" s="25">
        <f>6000+1500</f>
        <v>7500</v>
      </c>
      <c r="D22" s="25">
        <f>D6</f>
        <v>3</v>
      </c>
      <c r="E22" s="30">
        <f t="shared" si="5"/>
        <v>22500</v>
      </c>
      <c r="F22" s="34"/>
      <c r="G22" s="37"/>
      <c r="H22" s="34">
        <f>C22*G22</f>
        <v>0</v>
      </c>
      <c r="I22" s="1"/>
    </row>
    <row r="23" spans="1:9" ht="15.75" customHeight="1" x14ac:dyDescent="0.2">
      <c r="A23" s="28"/>
      <c r="B23" s="29" t="s">
        <v>83</v>
      </c>
      <c r="C23" s="25">
        <v>15000</v>
      </c>
      <c r="D23" s="25">
        <v>1</v>
      </c>
      <c r="E23" s="30">
        <f t="shared" si="5"/>
        <v>15000</v>
      </c>
      <c r="F23" s="25"/>
      <c r="G23" s="31"/>
      <c r="H23" s="25"/>
      <c r="I23" s="1"/>
    </row>
    <row r="24" spans="1:9" ht="15.75" customHeight="1" x14ac:dyDescent="0.2">
      <c r="A24" s="28"/>
      <c r="B24" s="29" t="s">
        <v>84</v>
      </c>
      <c r="C24" s="25">
        <v>3000</v>
      </c>
      <c r="D24" s="25">
        <v>1</v>
      </c>
      <c r="E24" s="30">
        <f t="shared" si="5"/>
        <v>3000</v>
      </c>
      <c r="F24" s="25"/>
      <c r="G24" s="31"/>
      <c r="H24" s="25"/>
      <c r="I24" s="1"/>
    </row>
    <row r="25" spans="1:9" ht="15.75" customHeight="1" x14ac:dyDescent="0.2">
      <c r="A25" s="28"/>
      <c r="B25" s="29" t="s">
        <v>111</v>
      </c>
      <c r="C25" s="25">
        <v>30000</v>
      </c>
      <c r="D25" s="25">
        <v>1</v>
      </c>
      <c r="E25" s="30">
        <f t="shared" si="5"/>
        <v>30000</v>
      </c>
      <c r="F25" s="25"/>
      <c r="G25" s="31"/>
      <c r="H25" s="25"/>
      <c r="I25" s="1"/>
    </row>
    <row r="26" spans="1:9" ht="15.75" customHeight="1" x14ac:dyDescent="0.2">
      <c r="A26" s="28"/>
      <c r="B26" s="29"/>
      <c r="C26" s="25"/>
      <c r="D26" s="25"/>
      <c r="E26" s="30"/>
      <c r="F26" s="25"/>
      <c r="G26" s="31"/>
      <c r="H26" s="25"/>
      <c r="I26" s="1"/>
    </row>
    <row r="27" spans="1:9" ht="15.75" customHeight="1" x14ac:dyDescent="0.2">
      <c r="A27" s="28"/>
      <c r="B27" s="29"/>
      <c r="C27" s="25"/>
      <c r="D27" s="25"/>
      <c r="E27" s="30"/>
      <c r="F27" s="25"/>
      <c r="G27" s="31"/>
      <c r="H27" s="25">
        <f t="shared" ref="H27:H32" si="6">C27*G27</f>
        <v>0</v>
      </c>
      <c r="I27" s="1"/>
    </row>
    <row r="28" spans="1:9" ht="15.75" customHeight="1" x14ac:dyDescent="0.2">
      <c r="A28" s="21" t="s">
        <v>85</v>
      </c>
      <c r="B28" s="22" t="s">
        <v>107</v>
      </c>
      <c r="C28" s="23">
        <v>3000</v>
      </c>
      <c r="D28" s="23">
        <v>0</v>
      </c>
      <c r="E28" s="24">
        <f t="shared" ref="E28:E29" si="7">C28*D28</f>
        <v>0</v>
      </c>
      <c r="F28" s="25"/>
      <c r="G28" s="26"/>
      <c r="H28" s="23">
        <f t="shared" si="6"/>
        <v>0</v>
      </c>
      <c r="I28" s="1"/>
    </row>
    <row r="29" spans="1:9" ht="15.75" customHeight="1" x14ac:dyDescent="0.2">
      <c r="A29" s="28"/>
      <c r="B29" s="29" t="s">
        <v>112</v>
      </c>
      <c r="C29" s="25">
        <v>3000</v>
      </c>
      <c r="D29" s="25">
        <v>1</v>
      </c>
      <c r="E29" s="30">
        <f t="shared" si="7"/>
        <v>3000</v>
      </c>
      <c r="F29" s="34"/>
      <c r="G29" s="37"/>
      <c r="H29" s="34">
        <f t="shared" si="6"/>
        <v>0</v>
      </c>
      <c r="I29" s="1"/>
    </row>
    <row r="30" spans="1:9" ht="15.75" customHeight="1" x14ac:dyDescent="0.2">
      <c r="A30" s="28"/>
      <c r="B30" s="29"/>
      <c r="C30" s="25"/>
      <c r="D30" s="25"/>
      <c r="E30" s="30"/>
      <c r="F30" s="34"/>
      <c r="G30" s="37"/>
      <c r="H30" s="34">
        <f t="shared" si="6"/>
        <v>0</v>
      </c>
      <c r="I30" s="1"/>
    </row>
    <row r="31" spans="1:9" ht="15.75" customHeight="1" x14ac:dyDescent="0.2">
      <c r="A31" s="39"/>
      <c r="B31" s="56"/>
      <c r="C31" s="41"/>
      <c r="D31" s="41"/>
      <c r="E31" s="57"/>
      <c r="F31" s="25"/>
      <c r="G31" s="42"/>
      <c r="H31" s="41">
        <f t="shared" si="6"/>
        <v>0</v>
      </c>
      <c r="I31" s="1"/>
    </row>
    <row r="32" spans="1:9" ht="15.75" customHeight="1" x14ac:dyDescent="0.2">
      <c r="A32" s="28" t="s">
        <v>88</v>
      </c>
      <c r="B32" s="29" t="s">
        <v>113</v>
      </c>
      <c r="C32" s="25">
        <f t="shared" ref="C32:C33" si="8">C$4</f>
        <v>18000</v>
      </c>
      <c r="D32" s="25">
        <v>1</v>
      </c>
      <c r="E32" s="24">
        <f t="shared" ref="E32:E34" si="9">C32*D32</f>
        <v>18000</v>
      </c>
      <c r="F32" s="25"/>
      <c r="G32" s="31"/>
      <c r="H32" s="25">
        <f t="shared" si="6"/>
        <v>0</v>
      </c>
      <c r="I32" s="1"/>
    </row>
    <row r="33" spans="1:9" ht="15.75" customHeight="1" x14ac:dyDescent="0.2">
      <c r="A33" s="28"/>
      <c r="B33" s="29" t="s">
        <v>89</v>
      </c>
      <c r="C33" s="25">
        <f t="shared" si="8"/>
        <v>18000</v>
      </c>
      <c r="D33" s="25">
        <v>0</v>
      </c>
      <c r="E33" s="30">
        <f t="shared" si="9"/>
        <v>0</v>
      </c>
      <c r="F33" s="34"/>
      <c r="G33" s="37"/>
      <c r="H33" s="34"/>
      <c r="I33" s="1"/>
    </row>
    <row r="34" spans="1:9" ht="15.75" customHeight="1" x14ac:dyDescent="0.2">
      <c r="A34" s="28"/>
      <c r="B34" s="29" t="s">
        <v>90</v>
      </c>
      <c r="C34" s="25">
        <f>C$5</f>
        <v>8800</v>
      </c>
      <c r="D34" s="25">
        <v>0</v>
      </c>
      <c r="E34" s="30">
        <f t="shared" si="9"/>
        <v>0</v>
      </c>
      <c r="F34" s="34"/>
      <c r="G34" s="37"/>
      <c r="H34" s="34"/>
      <c r="I34" s="1"/>
    </row>
    <row r="35" spans="1:9" ht="15.75" customHeight="1" x14ac:dyDescent="0.2">
      <c r="A35" s="28"/>
      <c r="B35" s="29"/>
      <c r="C35" s="25"/>
      <c r="D35" s="25"/>
      <c r="E35" s="30"/>
      <c r="F35" s="34"/>
      <c r="G35" s="37"/>
      <c r="H35" s="34"/>
      <c r="I35" s="1"/>
    </row>
    <row r="36" spans="1:9" ht="15.75" customHeight="1" x14ac:dyDescent="0.2">
      <c r="A36" s="28"/>
      <c r="B36" s="29"/>
      <c r="C36" s="25"/>
      <c r="D36" s="25"/>
      <c r="E36" s="30"/>
      <c r="F36" s="34"/>
      <c r="G36" s="37"/>
      <c r="H36" s="34">
        <f t="shared" ref="H36:H39" si="10">C36*G36</f>
        <v>0</v>
      </c>
      <c r="I36" s="1"/>
    </row>
    <row r="37" spans="1:9" ht="15.75" customHeight="1" x14ac:dyDescent="0.2">
      <c r="A37" s="3" t="s">
        <v>91</v>
      </c>
      <c r="B37" s="3"/>
      <c r="C37" s="68">
        <f>241*40+28*50</f>
        <v>11040</v>
      </c>
      <c r="D37" s="58">
        <v>1</v>
      </c>
      <c r="E37" s="59">
        <f t="shared" ref="E37:E39" si="11">C37*D37</f>
        <v>11040</v>
      </c>
      <c r="F37" s="25"/>
      <c r="G37" s="60"/>
      <c r="H37" s="58">
        <f t="shared" si="10"/>
        <v>0</v>
      </c>
      <c r="I37" s="1"/>
    </row>
    <row r="38" spans="1:9" ht="15.75" customHeight="1" x14ac:dyDescent="0.2">
      <c r="A38" s="3" t="s">
        <v>92</v>
      </c>
      <c r="B38" s="3"/>
      <c r="C38" s="58">
        <v>3000</v>
      </c>
      <c r="D38" s="58">
        <v>1</v>
      </c>
      <c r="E38" s="59">
        <f t="shared" si="11"/>
        <v>3000</v>
      </c>
      <c r="F38" s="25"/>
      <c r="G38" s="60"/>
      <c r="H38" s="58">
        <f t="shared" si="10"/>
        <v>0</v>
      </c>
      <c r="I38" s="1"/>
    </row>
    <row r="39" spans="1:9" ht="15.75" customHeight="1" x14ac:dyDescent="0.2">
      <c r="A39" s="1" t="s">
        <v>95</v>
      </c>
      <c r="B39" s="69" t="s">
        <v>96</v>
      </c>
      <c r="C39" s="25">
        <v>0</v>
      </c>
      <c r="D39" s="25">
        <v>1</v>
      </c>
      <c r="E39" s="30">
        <f t="shared" si="11"/>
        <v>0</v>
      </c>
      <c r="F39" s="34"/>
      <c r="G39" s="37"/>
      <c r="H39" s="34">
        <f t="shared" si="10"/>
        <v>0</v>
      </c>
      <c r="I39" s="1"/>
    </row>
    <row r="40" spans="1:9" ht="15.75" customHeight="1" x14ac:dyDescent="0.2">
      <c r="A40" s="65"/>
      <c r="B40" s="66"/>
      <c r="C40" s="23"/>
      <c r="D40" s="23"/>
      <c r="E40" s="24"/>
      <c r="F40" s="11"/>
      <c r="G40" s="48"/>
      <c r="H40" s="41"/>
      <c r="I40" s="1"/>
    </row>
    <row r="41" spans="1:9" ht="15.75" customHeight="1" x14ac:dyDescent="0.2">
      <c r="A41" s="8" t="s">
        <v>98</v>
      </c>
      <c r="B41" s="46"/>
      <c r="C41" s="9"/>
      <c r="D41" s="10"/>
      <c r="E41" s="59" t="e">
        <f>SUM(E17:E39)</f>
        <v>#REF!</v>
      </c>
      <c r="F41" s="11"/>
      <c r="G41" s="10"/>
      <c r="H41" s="58">
        <f t="shared" ref="H41:H42" si="12">C41*G41</f>
        <v>0</v>
      </c>
      <c r="I41" s="1"/>
    </row>
    <row r="42" spans="1:9" ht="15.75" customHeight="1" x14ac:dyDescent="0.2">
      <c r="A42" s="8" t="s">
        <v>99</v>
      </c>
      <c r="B42" s="46"/>
      <c r="C42" s="9"/>
      <c r="D42" s="10"/>
      <c r="E42" s="49" t="e">
        <f>E12-E41</f>
        <v>#REF!</v>
      </c>
      <c r="F42" s="11"/>
      <c r="G42" s="10"/>
      <c r="H42" s="58">
        <f t="shared" si="12"/>
        <v>0</v>
      </c>
      <c r="I42" s="1"/>
    </row>
    <row r="43" spans="1:9" ht="15.75" customHeight="1" x14ac:dyDescent="0.2">
      <c r="C43" s="53"/>
      <c r="D43" s="53"/>
      <c r="E43" s="53"/>
      <c r="F43" s="53"/>
      <c r="G43" s="53"/>
      <c r="H43" s="53"/>
    </row>
    <row r="44" spans="1:9" ht="15.75" customHeight="1" x14ac:dyDescent="0.2">
      <c r="C44" s="53"/>
      <c r="D44" s="53"/>
      <c r="E44" s="53"/>
      <c r="F44" s="53"/>
      <c r="G44" s="53"/>
      <c r="H44" s="53"/>
    </row>
    <row r="45" spans="1:9" ht="15.75" customHeight="1" x14ac:dyDescent="0.2">
      <c r="A45" s="1" t="s">
        <v>100</v>
      </c>
      <c r="C45" s="53"/>
      <c r="D45" s="53"/>
      <c r="E45" s="53"/>
      <c r="F45" s="53"/>
      <c r="G45" s="53"/>
      <c r="H45" s="53"/>
    </row>
    <row r="46" spans="1:9" ht="15.75" customHeight="1" x14ac:dyDescent="0.2">
      <c r="A46" s="67" t="s">
        <v>101</v>
      </c>
      <c r="C46" s="53"/>
      <c r="D46" s="53"/>
      <c r="E46" s="53"/>
      <c r="F46" s="53"/>
      <c r="G46" s="53"/>
      <c r="H46" s="53"/>
    </row>
    <row r="47" spans="1:9" ht="15.75" customHeight="1" x14ac:dyDescent="0.2">
      <c r="A47" s="67" t="s">
        <v>102</v>
      </c>
      <c r="C47" s="53"/>
      <c r="D47" s="53"/>
      <c r="E47" s="53"/>
      <c r="F47" s="53"/>
      <c r="G47" s="53"/>
      <c r="H47" s="53"/>
    </row>
    <row r="48" spans="1:9" ht="15.75" customHeight="1" x14ac:dyDescent="0.2">
      <c r="C48" s="53"/>
      <c r="D48" s="53"/>
      <c r="E48" s="53"/>
      <c r="F48" s="53"/>
      <c r="G48" s="53"/>
      <c r="H48" s="53"/>
    </row>
    <row r="49" spans="3:8" ht="15.75" customHeight="1" x14ac:dyDescent="0.2">
      <c r="C49" s="53"/>
      <c r="D49" s="53"/>
      <c r="E49" s="53"/>
      <c r="F49" s="53"/>
      <c r="G49" s="53"/>
      <c r="H49" s="53"/>
    </row>
    <row r="50" spans="3:8" ht="15.75" customHeight="1" x14ac:dyDescent="0.2">
      <c r="C50" s="53"/>
      <c r="D50" s="53"/>
      <c r="E50" s="53"/>
      <c r="F50" s="53"/>
      <c r="G50" s="53"/>
      <c r="H50" s="53"/>
    </row>
    <row r="51" spans="3:8" ht="15.75" customHeight="1" x14ac:dyDescent="0.2">
      <c r="C51" s="53"/>
      <c r="D51" s="53"/>
      <c r="E51" s="53"/>
      <c r="F51" s="53"/>
      <c r="G51" s="53"/>
      <c r="H51" s="53"/>
    </row>
    <row r="52" spans="3:8" ht="15.75" customHeight="1" x14ac:dyDescent="0.2">
      <c r="C52" s="53"/>
      <c r="D52" s="53"/>
      <c r="E52" s="53"/>
      <c r="F52" s="53"/>
      <c r="G52" s="53"/>
      <c r="H52" s="53"/>
    </row>
    <row r="53" spans="3:8" ht="15.75" customHeight="1" x14ac:dyDescent="0.2">
      <c r="C53" s="53"/>
      <c r="D53" s="53"/>
      <c r="E53" s="53"/>
      <c r="F53" s="53"/>
      <c r="G53" s="53"/>
      <c r="H53" s="53"/>
    </row>
    <row r="54" spans="3:8" ht="15.75" customHeight="1" x14ac:dyDescent="0.2">
      <c r="C54" s="53"/>
      <c r="D54" s="53"/>
      <c r="E54" s="53"/>
      <c r="F54" s="53"/>
      <c r="G54" s="53"/>
      <c r="H54" s="53"/>
    </row>
    <row r="55" spans="3:8" ht="15.75" customHeight="1" x14ac:dyDescent="0.2">
      <c r="C55" s="53"/>
      <c r="D55" s="53"/>
      <c r="E55" s="53"/>
      <c r="F55" s="53"/>
      <c r="G55" s="53"/>
      <c r="H55" s="53"/>
    </row>
    <row r="56" spans="3:8" ht="15.75" customHeight="1" x14ac:dyDescent="0.2">
      <c r="C56" s="53"/>
      <c r="D56" s="53"/>
      <c r="E56" s="53"/>
      <c r="F56" s="53"/>
      <c r="G56" s="53"/>
      <c r="H56" s="53"/>
    </row>
    <row r="57" spans="3:8" ht="15.75" customHeight="1" x14ac:dyDescent="0.2">
      <c r="C57" s="53"/>
      <c r="D57" s="53"/>
      <c r="E57" s="53"/>
      <c r="F57" s="53"/>
      <c r="G57" s="53"/>
      <c r="H57" s="53"/>
    </row>
    <row r="58" spans="3:8" ht="15.75" customHeight="1" x14ac:dyDescent="0.2">
      <c r="C58" s="53"/>
      <c r="D58" s="53"/>
      <c r="E58" s="53"/>
      <c r="F58" s="53"/>
      <c r="G58" s="53"/>
      <c r="H58" s="53"/>
    </row>
    <row r="59" spans="3:8" ht="15.75" customHeight="1" x14ac:dyDescent="0.2">
      <c r="C59" s="53"/>
      <c r="D59" s="53"/>
      <c r="E59" s="53"/>
      <c r="F59" s="53"/>
      <c r="G59" s="53"/>
      <c r="H59" s="53"/>
    </row>
    <row r="60" spans="3:8" ht="15.75" customHeight="1" x14ac:dyDescent="0.2">
      <c r="C60" s="53"/>
      <c r="D60" s="53"/>
      <c r="E60" s="53"/>
      <c r="F60" s="53"/>
      <c r="G60" s="53"/>
      <c r="H60" s="53"/>
    </row>
    <row r="61" spans="3:8" ht="15.75" customHeight="1" x14ac:dyDescent="0.2">
      <c r="C61" s="53"/>
      <c r="D61" s="53"/>
      <c r="E61" s="53"/>
      <c r="F61" s="53"/>
      <c r="G61" s="53"/>
      <c r="H61" s="53"/>
    </row>
    <row r="62" spans="3:8" ht="15.75" customHeight="1" x14ac:dyDescent="0.2">
      <c r="C62" s="53"/>
      <c r="D62" s="53"/>
      <c r="E62" s="53"/>
      <c r="F62" s="53"/>
      <c r="G62" s="53"/>
      <c r="H62" s="53"/>
    </row>
    <row r="63" spans="3:8" ht="15.75" customHeight="1" x14ac:dyDescent="0.2">
      <c r="C63" s="53"/>
      <c r="D63" s="53"/>
      <c r="E63" s="53"/>
      <c r="F63" s="53"/>
      <c r="G63" s="53"/>
      <c r="H63" s="53"/>
    </row>
    <row r="64" spans="3:8" ht="15.75" customHeight="1" x14ac:dyDescent="0.2">
      <c r="C64" s="53"/>
      <c r="D64" s="53"/>
      <c r="E64" s="53"/>
      <c r="F64" s="53"/>
      <c r="G64" s="53"/>
      <c r="H64" s="53"/>
    </row>
    <row r="65" spans="3:8" ht="15.75" customHeight="1" x14ac:dyDescent="0.2">
      <c r="C65" s="53"/>
      <c r="D65" s="53"/>
      <c r="E65" s="53"/>
      <c r="F65" s="53"/>
      <c r="G65" s="53"/>
      <c r="H65" s="53"/>
    </row>
    <row r="66" spans="3:8" ht="15.75" customHeight="1" x14ac:dyDescent="0.2">
      <c r="C66" s="53"/>
      <c r="D66" s="53"/>
      <c r="E66" s="53"/>
      <c r="F66" s="53"/>
      <c r="G66" s="53"/>
      <c r="H66" s="53"/>
    </row>
    <row r="67" spans="3:8" ht="15.75" customHeight="1" x14ac:dyDescent="0.2">
      <c r="C67" s="53"/>
      <c r="D67" s="53"/>
      <c r="E67" s="53"/>
      <c r="F67" s="53"/>
      <c r="G67" s="53"/>
      <c r="H67" s="53"/>
    </row>
    <row r="68" spans="3:8" ht="15.75" customHeight="1" x14ac:dyDescent="0.2">
      <c r="C68" s="53"/>
      <c r="D68" s="53"/>
      <c r="E68" s="53"/>
      <c r="F68" s="53"/>
      <c r="G68" s="53"/>
      <c r="H68" s="53"/>
    </row>
    <row r="69" spans="3:8" ht="15.75" customHeight="1" x14ac:dyDescent="0.2">
      <c r="C69" s="53"/>
      <c r="D69" s="53"/>
      <c r="E69" s="53"/>
      <c r="F69" s="53"/>
      <c r="G69" s="53"/>
      <c r="H69" s="53"/>
    </row>
    <row r="70" spans="3:8" ht="15.75" customHeight="1" x14ac:dyDescent="0.2">
      <c r="C70" s="53"/>
      <c r="D70" s="53"/>
      <c r="E70" s="53"/>
      <c r="F70" s="53"/>
      <c r="G70" s="53"/>
      <c r="H70" s="53"/>
    </row>
    <row r="71" spans="3:8" ht="15.75" customHeight="1" x14ac:dyDescent="0.2">
      <c r="C71" s="53"/>
      <c r="D71" s="53"/>
      <c r="E71" s="53"/>
      <c r="F71" s="53"/>
      <c r="G71" s="53"/>
      <c r="H71" s="53"/>
    </row>
    <row r="72" spans="3:8" ht="15.75" customHeight="1" x14ac:dyDescent="0.2">
      <c r="C72" s="53"/>
      <c r="D72" s="53"/>
      <c r="E72" s="53"/>
      <c r="F72" s="53"/>
      <c r="G72" s="53"/>
      <c r="H72" s="53"/>
    </row>
    <row r="73" spans="3:8" ht="15.75" customHeight="1" x14ac:dyDescent="0.2">
      <c r="C73" s="53"/>
      <c r="D73" s="53"/>
      <c r="E73" s="53"/>
      <c r="F73" s="53"/>
      <c r="G73" s="53"/>
      <c r="H73" s="53"/>
    </row>
    <row r="74" spans="3:8" ht="15.75" customHeight="1" x14ac:dyDescent="0.2">
      <c r="C74" s="53"/>
      <c r="D74" s="53"/>
      <c r="E74" s="53"/>
      <c r="F74" s="53"/>
      <c r="G74" s="53"/>
      <c r="H74" s="53"/>
    </row>
    <row r="75" spans="3:8" ht="15.75" customHeight="1" x14ac:dyDescent="0.2">
      <c r="C75" s="53"/>
      <c r="D75" s="53"/>
      <c r="E75" s="53"/>
      <c r="F75" s="53"/>
      <c r="G75" s="53"/>
      <c r="H75" s="53"/>
    </row>
    <row r="76" spans="3:8" ht="15.75" customHeight="1" x14ac:dyDescent="0.2">
      <c r="C76" s="53"/>
      <c r="D76" s="53"/>
      <c r="E76" s="53"/>
      <c r="F76" s="53"/>
      <c r="G76" s="53"/>
      <c r="H76" s="53"/>
    </row>
    <row r="77" spans="3:8" ht="15.75" customHeight="1" x14ac:dyDescent="0.2">
      <c r="C77" s="53"/>
      <c r="D77" s="53"/>
      <c r="E77" s="53"/>
      <c r="F77" s="53"/>
      <c r="G77" s="53"/>
      <c r="H77" s="53"/>
    </row>
    <row r="78" spans="3:8" ht="15.75" customHeight="1" x14ac:dyDescent="0.2">
      <c r="C78" s="53"/>
      <c r="D78" s="53"/>
      <c r="E78" s="53"/>
      <c r="F78" s="53"/>
      <c r="G78" s="53"/>
      <c r="H78" s="53"/>
    </row>
    <row r="79" spans="3:8" ht="15.75" customHeight="1" x14ac:dyDescent="0.2">
      <c r="C79" s="53"/>
      <c r="D79" s="53"/>
      <c r="E79" s="53"/>
      <c r="F79" s="53"/>
      <c r="G79" s="53"/>
      <c r="H79" s="53"/>
    </row>
    <row r="80" spans="3:8" ht="15.75" customHeight="1" x14ac:dyDescent="0.2">
      <c r="C80" s="53"/>
      <c r="D80" s="53"/>
      <c r="E80" s="53"/>
      <c r="F80" s="53"/>
      <c r="G80" s="53"/>
      <c r="H80" s="53"/>
    </row>
    <row r="81" spans="3:8" ht="15.75" customHeight="1" x14ac:dyDescent="0.2">
      <c r="C81" s="53"/>
      <c r="D81" s="53"/>
      <c r="E81" s="53"/>
      <c r="F81" s="53"/>
      <c r="G81" s="53"/>
      <c r="H81" s="53"/>
    </row>
    <row r="82" spans="3:8" ht="15.75" customHeight="1" x14ac:dyDescent="0.2">
      <c r="C82" s="53"/>
      <c r="D82" s="53"/>
      <c r="E82" s="53"/>
      <c r="F82" s="53"/>
      <c r="G82" s="53"/>
      <c r="H82" s="53"/>
    </row>
    <row r="83" spans="3:8" ht="15.75" customHeight="1" x14ac:dyDescent="0.2">
      <c r="C83" s="53"/>
      <c r="D83" s="53"/>
      <c r="E83" s="53"/>
      <c r="F83" s="53"/>
      <c r="G83" s="53"/>
      <c r="H83" s="53"/>
    </row>
    <row r="84" spans="3:8" ht="15.75" customHeight="1" x14ac:dyDescent="0.2">
      <c r="C84" s="53"/>
      <c r="D84" s="53"/>
      <c r="E84" s="53"/>
      <c r="F84" s="53"/>
      <c r="G84" s="53"/>
      <c r="H84" s="53"/>
    </row>
    <row r="85" spans="3:8" ht="15.75" customHeight="1" x14ac:dyDescent="0.2">
      <c r="C85" s="53"/>
      <c r="D85" s="53"/>
      <c r="E85" s="53"/>
      <c r="F85" s="53"/>
      <c r="G85" s="53"/>
      <c r="H85" s="53"/>
    </row>
    <row r="86" spans="3:8" ht="15.75" customHeight="1" x14ac:dyDescent="0.2">
      <c r="C86" s="53"/>
      <c r="D86" s="53"/>
      <c r="E86" s="53"/>
      <c r="F86" s="53"/>
      <c r="G86" s="53"/>
      <c r="H86" s="53"/>
    </row>
    <row r="87" spans="3:8" ht="15.75" customHeight="1" x14ac:dyDescent="0.2">
      <c r="C87" s="53"/>
      <c r="D87" s="53"/>
      <c r="E87" s="53"/>
      <c r="F87" s="53"/>
      <c r="G87" s="53"/>
      <c r="H87" s="53"/>
    </row>
    <row r="88" spans="3:8" ht="15.75" customHeight="1" x14ac:dyDescent="0.2">
      <c r="C88" s="53"/>
      <c r="D88" s="53"/>
      <c r="E88" s="53"/>
      <c r="F88" s="53"/>
      <c r="G88" s="53"/>
      <c r="H88" s="53"/>
    </row>
    <row r="89" spans="3:8" ht="15.75" customHeight="1" x14ac:dyDescent="0.2">
      <c r="C89" s="53"/>
      <c r="D89" s="53"/>
      <c r="E89" s="53"/>
      <c r="F89" s="53"/>
      <c r="G89" s="53"/>
      <c r="H89" s="53"/>
    </row>
    <row r="90" spans="3:8" ht="15.75" customHeight="1" x14ac:dyDescent="0.2">
      <c r="C90" s="53"/>
      <c r="D90" s="53"/>
      <c r="E90" s="53"/>
      <c r="F90" s="53"/>
      <c r="G90" s="53"/>
      <c r="H90" s="53"/>
    </row>
    <row r="91" spans="3:8" ht="15.75" customHeight="1" x14ac:dyDescent="0.2">
      <c r="C91" s="53"/>
      <c r="D91" s="53"/>
      <c r="E91" s="53"/>
      <c r="F91" s="53"/>
      <c r="G91" s="53"/>
      <c r="H91" s="53"/>
    </row>
    <row r="92" spans="3:8" ht="15.75" customHeight="1" x14ac:dyDescent="0.2">
      <c r="C92" s="53"/>
      <c r="D92" s="53"/>
      <c r="E92" s="53"/>
      <c r="F92" s="53"/>
      <c r="G92" s="53"/>
      <c r="H92" s="53"/>
    </row>
    <row r="93" spans="3:8" ht="15.75" customHeight="1" x14ac:dyDescent="0.2">
      <c r="C93" s="53"/>
      <c r="D93" s="53"/>
      <c r="E93" s="53"/>
      <c r="F93" s="53"/>
      <c r="G93" s="53"/>
      <c r="H93" s="53"/>
    </row>
    <row r="94" spans="3:8" ht="15.75" customHeight="1" x14ac:dyDescent="0.2">
      <c r="C94" s="53"/>
      <c r="D94" s="53"/>
      <c r="E94" s="53"/>
      <c r="F94" s="53"/>
      <c r="G94" s="53"/>
      <c r="H94" s="53"/>
    </row>
    <row r="95" spans="3:8" ht="15.75" customHeight="1" x14ac:dyDescent="0.2">
      <c r="C95" s="53"/>
      <c r="D95" s="53"/>
      <c r="E95" s="53"/>
      <c r="F95" s="53"/>
      <c r="G95" s="53"/>
      <c r="H95" s="53"/>
    </row>
    <row r="96" spans="3:8" ht="15.75" customHeight="1" x14ac:dyDescent="0.2">
      <c r="C96" s="53"/>
      <c r="D96" s="53"/>
      <c r="E96" s="53"/>
      <c r="F96" s="53"/>
      <c r="G96" s="53"/>
      <c r="H96" s="53"/>
    </row>
    <row r="97" spans="3:8" ht="15.75" customHeight="1" x14ac:dyDescent="0.2">
      <c r="C97" s="53"/>
      <c r="D97" s="53"/>
      <c r="E97" s="53"/>
      <c r="F97" s="53"/>
      <c r="G97" s="53"/>
      <c r="H97" s="53"/>
    </row>
    <row r="98" spans="3:8" ht="15.75" customHeight="1" x14ac:dyDescent="0.2">
      <c r="C98" s="53"/>
      <c r="D98" s="53"/>
      <c r="E98" s="53"/>
      <c r="F98" s="53"/>
      <c r="G98" s="53"/>
      <c r="H98" s="53"/>
    </row>
    <row r="99" spans="3:8" ht="15.75" customHeight="1" x14ac:dyDescent="0.2">
      <c r="C99" s="53"/>
      <c r="D99" s="53"/>
      <c r="E99" s="53"/>
      <c r="F99" s="53"/>
      <c r="G99" s="53"/>
      <c r="H99" s="53"/>
    </row>
    <row r="100" spans="3:8" ht="15.75" customHeight="1" x14ac:dyDescent="0.2">
      <c r="C100" s="53"/>
      <c r="D100" s="53"/>
      <c r="E100" s="53"/>
      <c r="F100" s="53"/>
      <c r="G100" s="53"/>
      <c r="H100" s="53"/>
    </row>
    <row r="101" spans="3:8" ht="15.75" customHeight="1" x14ac:dyDescent="0.2">
      <c r="C101" s="53"/>
      <c r="D101" s="53"/>
      <c r="E101" s="53"/>
      <c r="F101" s="53"/>
      <c r="G101" s="53"/>
      <c r="H101" s="53"/>
    </row>
    <row r="102" spans="3:8" ht="15.75" customHeight="1" x14ac:dyDescent="0.2">
      <c r="C102" s="53"/>
      <c r="D102" s="53"/>
      <c r="E102" s="53"/>
      <c r="F102" s="53"/>
      <c r="G102" s="53"/>
      <c r="H102" s="53"/>
    </row>
    <row r="103" spans="3:8" ht="15.75" customHeight="1" x14ac:dyDescent="0.2">
      <c r="C103" s="53"/>
      <c r="D103" s="53"/>
      <c r="E103" s="53"/>
      <c r="F103" s="53"/>
      <c r="G103" s="53"/>
      <c r="H103" s="53"/>
    </row>
    <row r="104" spans="3:8" ht="15.75" customHeight="1" x14ac:dyDescent="0.2">
      <c r="C104" s="53"/>
      <c r="D104" s="53"/>
      <c r="E104" s="53"/>
      <c r="F104" s="53"/>
      <c r="G104" s="53"/>
      <c r="H104" s="53"/>
    </row>
    <row r="105" spans="3:8" ht="15.75" customHeight="1" x14ac:dyDescent="0.2">
      <c r="C105" s="53"/>
      <c r="D105" s="53"/>
      <c r="E105" s="53"/>
      <c r="F105" s="53"/>
      <c r="G105" s="53"/>
      <c r="H105" s="53"/>
    </row>
    <row r="106" spans="3:8" ht="15.75" customHeight="1" x14ac:dyDescent="0.2">
      <c r="C106" s="53"/>
      <c r="D106" s="53"/>
      <c r="E106" s="53"/>
      <c r="F106" s="53"/>
      <c r="G106" s="53"/>
      <c r="H106" s="53"/>
    </row>
    <row r="107" spans="3:8" ht="15.75" customHeight="1" x14ac:dyDescent="0.2">
      <c r="C107" s="53"/>
      <c r="D107" s="53"/>
      <c r="E107" s="53"/>
      <c r="F107" s="53"/>
      <c r="G107" s="53"/>
      <c r="H107" s="53"/>
    </row>
    <row r="108" spans="3:8" ht="15.75" customHeight="1" x14ac:dyDescent="0.2">
      <c r="C108" s="53"/>
      <c r="D108" s="53"/>
      <c r="E108" s="53"/>
      <c r="F108" s="53"/>
      <c r="G108" s="53"/>
      <c r="H108" s="53"/>
    </row>
    <row r="109" spans="3:8" ht="15.75" customHeight="1" x14ac:dyDescent="0.2">
      <c r="C109" s="53"/>
      <c r="D109" s="53"/>
      <c r="E109" s="53"/>
      <c r="F109" s="53"/>
      <c r="G109" s="53"/>
      <c r="H109" s="53"/>
    </row>
    <row r="110" spans="3:8" ht="15.75" customHeight="1" x14ac:dyDescent="0.2">
      <c r="C110" s="53"/>
      <c r="D110" s="53"/>
      <c r="E110" s="53"/>
      <c r="F110" s="53"/>
      <c r="G110" s="53"/>
      <c r="H110" s="53"/>
    </row>
    <row r="111" spans="3:8" ht="15.75" customHeight="1" x14ac:dyDescent="0.2">
      <c r="C111" s="53"/>
      <c r="D111" s="53"/>
      <c r="E111" s="53"/>
      <c r="F111" s="53"/>
      <c r="G111" s="53"/>
      <c r="H111" s="53"/>
    </row>
    <row r="112" spans="3:8" ht="15.75" customHeight="1" x14ac:dyDescent="0.2">
      <c r="C112" s="53"/>
      <c r="D112" s="53"/>
      <c r="E112" s="53"/>
      <c r="F112" s="53"/>
      <c r="G112" s="53"/>
      <c r="H112" s="53"/>
    </row>
    <row r="113" spans="3:8" ht="15.75" customHeight="1" x14ac:dyDescent="0.2">
      <c r="C113" s="53"/>
      <c r="D113" s="53"/>
      <c r="E113" s="53"/>
      <c r="F113" s="53"/>
      <c r="G113" s="53"/>
      <c r="H113" s="53"/>
    </row>
    <row r="114" spans="3:8" ht="15.75" customHeight="1" x14ac:dyDescent="0.2">
      <c r="C114" s="53"/>
      <c r="D114" s="53"/>
      <c r="E114" s="53"/>
      <c r="F114" s="53"/>
      <c r="G114" s="53"/>
      <c r="H114" s="53"/>
    </row>
    <row r="115" spans="3:8" ht="15.75" customHeight="1" x14ac:dyDescent="0.2">
      <c r="C115" s="53"/>
      <c r="D115" s="53"/>
      <c r="E115" s="53"/>
      <c r="F115" s="53"/>
      <c r="G115" s="53"/>
      <c r="H115" s="53"/>
    </row>
    <row r="116" spans="3:8" ht="15.75" customHeight="1" x14ac:dyDescent="0.2">
      <c r="C116" s="53"/>
      <c r="D116" s="53"/>
      <c r="E116" s="53"/>
      <c r="F116" s="53"/>
      <c r="G116" s="53"/>
      <c r="H116" s="53"/>
    </row>
    <row r="117" spans="3:8" ht="15.75" customHeight="1" x14ac:dyDescent="0.2">
      <c r="C117" s="53"/>
      <c r="D117" s="53"/>
      <c r="E117" s="53"/>
      <c r="F117" s="53"/>
      <c r="G117" s="53"/>
      <c r="H117" s="53"/>
    </row>
    <row r="118" spans="3:8" ht="15.75" customHeight="1" x14ac:dyDescent="0.2">
      <c r="C118" s="53"/>
      <c r="D118" s="53"/>
      <c r="E118" s="53"/>
      <c r="F118" s="53"/>
      <c r="G118" s="53"/>
      <c r="H118" s="53"/>
    </row>
    <row r="119" spans="3:8" ht="15.75" customHeight="1" x14ac:dyDescent="0.2">
      <c r="C119" s="53"/>
      <c r="D119" s="53"/>
      <c r="E119" s="53"/>
      <c r="F119" s="53"/>
      <c r="G119" s="53"/>
      <c r="H119" s="53"/>
    </row>
    <row r="120" spans="3:8" ht="15.75" customHeight="1" x14ac:dyDescent="0.2">
      <c r="C120" s="53"/>
      <c r="D120" s="53"/>
      <c r="E120" s="53"/>
      <c r="F120" s="53"/>
      <c r="G120" s="53"/>
      <c r="H120" s="53"/>
    </row>
    <row r="121" spans="3:8" ht="15.75" customHeight="1" x14ac:dyDescent="0.2">
      <c r="C121" s="53"/>
      <c r="D121" s="53"/>
      <c r="E121" s="53"/>
      <c r="F121" s="53"/>
      <c r="G121" s="53"/>
      <c r="H121" s="53"/>
    </row>
    <row r="122" spans="3:8" ht="15.75" customHeight="1" x14ac:dyDescent="0.2">
      <c r="C122" s="53"/>
      <c r="D122" s="53"/>
      <c r="E122" s="53"/>
      <c r="F122" s="53"/>
      <c r="G122" s="53"/>
      <c r="H122" s="53"/>
    </row>
    <row r="123" spans="3:8" ht="15.75" customHeight="1" x14ac:dyDescent="0.2">
      <c r="C123" s="53"/>
      <c r="D123" s="53"/>
      <c r="E123" s="53"/>
      <c r="F123" s="53"/>
      <c r="G123" s="53"/>
      <c r="H123" s="53"/>
    </row>
    <row r="124" spans="3:8" ht="15.75" customHeight="1" x14ac:dyDescent="0.2">
      <c r="C124" s="53"/>
      <c r="D124" s="53"/>
      <c r="E124" s="53"/>
      <c r="F124" s="53"/>
      <c r="G124" s="53"/>
      <c r="H124" s="53"/>
    </row>
    <row r="125" spans="3:8" ht="15.75" customHeight="1" x14ac:dyDescent="0.2">
      <c r="C125" s="53"/>
      <c r="D125" s="53"/>
      <c r="E125" s="53"/>
      <c r="F125" s="53"/>
      <c r="G125" s="53"/>
      <c r="H125" s="53"/>
    </row>
    <row r="126" spans="3:8" ht="15.75" customHeight="1" x14ac:dyDescent="0.2">
      <c r="C126" s="53"/>
      <c r="D126" s="53"/>
      <c r="E126" s="53"/>
      <c r="F126" s="53"/>
      <c r="G126" s="53"/>
      <c r="H126" s="53"/>
    </row>
    <row r="127" spans="3:8" ht="15.75" customHeight="1" x14ac:dyDescent="0.2">
      <c r="C127" s="53"/>
      <c r="D127" s="53"/>
      <c r="E127" s="53"/>
      <c r="F127" s="53"/>
      <c r="G127" s="53"/>
      <c r="H127" s="53"/>
    </row>
    <row r="128" spans="3:8" ht="15.75" customHeight="1" x14ac:dyDescent="0.2">
      <c r="C128" s="53"/>
      <c r="D128" s="53"/>
      <c r="E128" s="53"/>
      <c r="F128" s="53"/>
      <c r="G128" s="53"/>
      <c r="H128" s="53"/>
    </row>
    <row r="129" spans="3:8" ht="15.75" customHeight="1" x14ac:dyDescent="0.2">
      <c r="C129" s="53"/>
      <c r="D129" s="53"/>
      <c r="E129" s="53"/>
      <c r="F129" s="53"/>
      <c r="G129" s="53"/>
      <c r="H129" s="53"/>
    </row>
    <row r="130" spans="3:8" ht="15.75" customHeight="1" x14ac:dyDescent="0.2">
      <c r="C130" s="53"/>
      <c r="D130" s="53"/>
      <c r="E130" s="53"/>
      <c r="F130" s="53"/>
      <c r="G130" s="53"/>
      <c r="H130" s="53"/>
    </row>
    <row r="131" spans="3:8" ht="15.75" customHeight="1" x14ac:dyDescent="0.2">
      <c r="C131" s="53"/>
      <c r="D131" s="53"/>
      <c r="E131" s="53"/>
      <c r="F131" s="53"/>
      <c r="G131" s="53"/>
      <c r="H131" s="53"/>
    </row>
    <row r="132" spans="3:8" ht="15.75" customHeight="1" x14ac:dyDescent="0.2">
      <c r="C132" s="53"/>
      <c r="D132" s="53"/>
      <c r="E132" s="53"/>
      <c r="F132" s="53"/>
      <c r="G132" s="53"/>
      <c r="H132" s="53"/>
    </row>
    <row r="133" spans="3:8" ht="15.75" customHeight="1" x14ac:dyDescent="0.2">
      <c r="C133" s="53"/>
      <c r="D133" s="53"/>
      <c r="E133" s="53"/>
      <c r="F133" s="53"/>
      <c r="G133" s="53"/>
      <c r="H133" s="53"/>
    </row>
    <row r="134" spans="3:8" ht="15.75" customHeight="1" x14ac:dyDescent="0.2">
      <c r="C134" s="53"/>
      <c r="D134" s="53"/>
      <c r="E134" s="53"/>
      <c r="F134" s="53"/>
      <c r="G134" s="53"/>
      <c r="H134" s="53"/>
    </row>
    <row r="135" spans="3:8" ht="15.75" customHeight="1" x14ac:dyDescent="0.2">
      <c r="C135" s="53"/>
      <c r="D135" s="53"/>
      <c r="E135" s="53"/>
      <c r="F135" s="53"/>
      <c r="G135" s="53"/>
      <c r="H135" s="53"/>
    </row>
    <row r="136" spans="3:8" ht="15.75" customHeight="1" x14ac:dyDescent="0.2">
      <c r="C136" s="53"/>
      <c r="D136" s="53"/>
      <c r="E136" s="53"/>
      <c r="F136" s="53"/>
      <c r="G136" s="53"/>
      <c r="H136" s="53"/>
    </row>
    <row r="137" spans="3:8" ht="15.75" customHeight="1" x14ac:dyDescent="0.2">
      <c r="C137" s="53"/>
      <c r="D137" s="53"/>
      <c r="E137" s="53"/>
      <c r="F137" s="53"/>
      <c r="G137" s="53"/>
      <c r="H137" s="53"/>
    </row>
    <row r="138" spans="3:8" ht="15.75" customHeight="1" x14ac:dyDescent="0.2">
      <c r="C138" s="53"/>
      <c r="D138" s="53"/>
      <c r="E138" s="53"/>
      <c r="F138" s="53"/>
      <c r="G138" s="53"/>
      <c r="H138" s="53"/>
    </row>
    <row r="139" spans="3:8" ht="15.75" customHeight="1" x14ac:dyDescent="0.2">
      <c r="C139" s="53"/>
      <c r="D139" s="53"/>
      <c r="E139" s="53"/>
      <c r="F139" s="53"/>
      <c r="G139" s="53"/>
      <c r="H139" s="53"/>
    </row>
    <row r="140" spans="3:8" ht="15.75" customHeight="1" x14ac:dyDescent="0.2">
      <c r="C140" s="53"/>
      <c r="D140" s="53"/>
      <c r="E140" s="53"/>
      <c r="F140" s="53"/>
      <c r="G140" s="53"/>
      <c r="H140" s="53"/>
    </row>
    <row r="141" spans="3:8" ht="15.75" customHeight="1" x14ac:dyDescent="0.2">
      <c r="C141" s="53"/>
      <c r="D141" s="53"/>
      <c r="E141" s="53"/>
      <c r="F141" s="53"/>
      <c r="G141" s="53"/>
      <c r="H141" s="53"/>
    </row>
    <row r="142" spans="3:8" ht="15.75" customHeight="1" x14ac:dyDescent="0.2">
      <c r="C142" s="53"/>
      <c r="D142" s="53"/>
      <c r="E142" s="53"/>
      <c r="F142" s="53"/>
      <c r="G142" s="53"/>
      <c r="H142" s="53"/>
    </row>
    <row r="143" spans="3:8" ht="15.75" customHeight="1" x14ac:dyDescent="0.2">
      <c r="C143" s="53"/>
      <c r="D143" s="53"/>
      <c r="E143" s="53"/>
      <c r="F143" s="53"/>
      <c r="G143" s="53"/>
      <c r="H143" s="53"/>
    </row>
    <row r="144" spans="3:8" ht="15.75" customHeight="1" x14ac:dyDescent="0.2">
      <c r="C144" s="53"/>
      <c r="D144" s="53"/>
      <c r="E144" s="53"/>
      <c r="F144" s="53"/>
      <c r="G144" s="53"/>
      <c r="H144" s="53"/>
    </row>
    <row r="145" spans="3:8" ht="15.75" customHeight="1" x14ac:dyDescent="0.2">
      <c r="C145" s="53"/>
      <c r="D145" s="53"/>
      <c r="E145" s="53"/>
      <c r="F145" s="53"/>
      <c r="G145" s="53"/>
      <c r="H145" s="53"/>
    </row>
    <row r="146" spans="3:8" ht="15.75" customHeight="1" x14ac:dyDescent="0.2">
      <c r="C146" s="53"/>
      <c r="D146" s="53"/>
      <c r="E146" s="53"/>
      <c r="F146" s="53"/>
      <c r="G146" s="53"/>
      <c r="H146" s="53"/>
    </row>
    <row r="147" spans="3:8" ht="15.75" customHeight="1" x14ac:dyDescent="0.2">
      <c r="C147" s="53"/>
      <c r="D147" s="53"/>
      <c r="E147" s="53"/>
      <c r="F147" s="53"/>
      <c r="G147" s="53"/>
      <c r="H147" s="53"/>
    </row>
    <row r="148" spans="3:8" ht="15.75" customHeight="1" x14ac:dyDescent="0.2">
      <c r="C148" s="53"/>
      <c r="D148" s="53"/>
      <c r="E148" s="53"/>
      <c r="F148" s="53"/>
      <c r="G148" s="53"/>
      <c r="H148" s="53"/>
    </row>
    <row r="149" spans="3:8" ht="15.75" customHeight="1" x14ac:dyDescent="0.2">
      <c r="C149" s="53"/>
      <c r="D149" s="53"/>
      <c r="E149" s="53"/>
      <c r="F149" s="53"/>
      <c r="G149" s="53"/>
      <c r="H149" s="53"/>
    </row>
    <row r="150" spans="3:8" ht="15.75" customHeight="1" x14ac:dyDescent="0.2">
      <c r="C150" s="53"/>
      <c r="D150" s="53"/>
      <c r="E150" s="53"/>
      <c r="F150" s="53"/>
      <c r="G150" s="53"/>
      <c r="H150" s="53"/>
    </row>
    <row r="151" spans="3:8" ht="15.75" customHeight="1" x14ac:dyDescent="0.2">
      <c r="C151" s="53"/>
      <c r="D151" s="53"/>
      <c r="E151" s="53"/>
      <c r="F151" s="53"/>
      <c r="G151" s="53"/>
      <c r="H151" s="53"/>
    </row>
    <row r="152" spans="3:8" ht="15.75" customHeight="1" x14ac:dyDescent="0.2">
      <c r="C152" s="53"/>
      <c r="D152" s="53"/>
      <c r="E152" s="53"/>
      <c r="F152" s="53"/>
      <c r="G152" s="53"/>
      <c r="H152" s="53"/>
    </row>
    <row r="153" spans="3:8" ht="15.75" customHeight="1" x14ac:dyDescent="0.2">
      <c r="C153" s="53"/>
      <c r="D153" s="53"/>
      <c r="E153" s="53"/>
      <c r="F153" s="53"/>
      <c r="G153" s="53"/>
      <c r="H153" s="53"/>
    </row>
    <row r="154" spans="3:8" ht="15.75" customHeight="1" x14ac:dyDescent="0.2">
      <c r="C154" s="53"/>
      <c r="D154" s="53"/>
      <c r="E154" s="53"/>
      <c r="F154" s="53"/>
      <c r="G154" s="53"/>
      <c r="H154" s="53"/>
    </row>
    <row r="155" spans="3:8" ht="15.75" customHeight="1" x14ac:dyDescent="0.2">
      <c r="C155" s="53"/>
      <c r="D155" s="53"/>
      <c r="E155" s="53"/>
      <c r="F155" s="53"/>
      <c r="G155" s="53"/>
      <c r="H155" s="53"/>
    </row>
    <row r="156" spans="3:8" ht="15.75" customHeight="1" x14ac:dyDescent="0.2">
      <c r="C156" s="53"/>
      <c r="D156" s="53"/>
      <c r="E156" s="53"/>
      <c r="F156" s="53"/>
      <c r="G156" s="53"/>
      <c r="H156" s="53"/>
    </row>
    <row r="157" spans="3:8" ht="15.75" customHeight="1" x14ac:dyDescent="0.2">
      <c r="C157" s="53"/>
      <c r="D157" s="53"/>
      <c r="E157" s="53"/>
      <c r="F157" s="53"/>
      <c r="G157" s="53"/>
      <c r="H157" s="53"/>
    </row>
    <row r="158" spans="3:8" ht="15.75" customHeight="1" x14ac:dyDescent="0.2">
      <c r="C158" s="53"/>
      <c r="D158" s="53"/>
      <c r="E158" s="53"/>
      <c r="F158" s="53"/>
      <c r="G158" s="53"/>
      <c r="H158" s="53"/>
    </row>
    <row r="159" spans="3:8" ht="15.75" customHeight="1" x14ac:dyDescent="0.2">
      <c r="C159" s="53"/>
      <c r="D159" s="53"/>
      <c r="E159" s="53"/>
      <c r="F159" s="53"/>
      <c r="G159" s="53"/>
      <c r="H159" s="53"/>
    </row>
    <row r="160" spans="3:8" ht="15.75" customHeight="1" x14ac:dyDescent="0.2">
      <c r="C160" s="53"/>
      <c r="D160" s="53"/>
      <c r="E160" s="53"/>
      <c r="F160" s="53"/>
      <c r="G160" s="53"/>
      <c r="H160" s="53"/>
    </row>
    <row r="161" spans="3:8" ht="15.75" customHeight="1" x14ac:dyDescent="0.2">
      <c r="C161" s="53"/>
      <c r="D161" s="53"/>
      <c r="E161" s="53"/>
      <c r="F161" s="53"/>
      <c r="G161" s="53"/>
      <c r="H161" s="53"/>
    </row>
    <row r="162" spans="3:8" ht="15.75" customHeight="1" x14ac:dyDescent="0.2">
      <c r="C162" s="53"/>
      <c r="D162" s="53"/>
      <c r="E162" s="53"/>
      <c r="F162" s="53"/>
      <c r="G162" s="53"/>
      <c r="H162" s="53"/>
    </row>
    <row r="163" spans="3:8" ht="15.75" customHeight="1" x14ac:dyDescent="0.2">
      <c r="C163" s="53"/>
      <c r="D163" s="53"/>
      <c r="E163" s="53"/>
      <c r="F163" s="53"/>
      <c r="G163" s="53"/>
      <c r="H163" s="53"/>
    </row>
    <row r="164" spans="3:8" ht="15.75" customHeight="1" x14ac:dyDescent="0.2">
      <c r="C164" s="53"/>
      <c r="D164" s="53"/>
      <c r="E164" s="53"/>
      <c r="F164" s="53"/>
      <c r="G164" s="53"/>
      <c r="H164" s="53"/>
    </row>
    <row r="165" spans="3:8" ht="15.75" customHeight="1" x14ac:dyDescent="0.2">
      <c r="C165" s="53"/>
      <c r="D165" s="53"/>
      <c r="E165" s="53"/>
      <c r="F165" s="53"/>
      <c r="G165" s="53"/>
      <c r="H165" s="53"/>
    </row>
    <row r="166" spans="3:8" ht="15.75" customHeight="1" x14ac:dyDescent="0.2">
      <c r="C166" s="53"/>
      <c r="D166" s="53"/>
      <c r="E166" s="53"/>
      <c r="F166" s="53"/>
      <c r="G166" s="53"/>
      <c r="H166" s="53"/>
    </row>
    <row r="167" spans="3:8" ht="15.75" customHeight="1" x14ac:dyDescent="0.2">
      <c r="C167" s="53"/>
      <c r="D167" s="53"/>
      <c r="E167" s="53"/>
      <c r="F167" s="53"/>
      <c r="G167" s="53"/>
      <c r="H167" s="53"/>
    </row>
    <row r="168" spans="3:8" ht="15.75" customHeight="1" x14ac:dyDescent="0.2">
      <c r="C168" s="53"/>
      <c r="D168" s="53"/>
      <c r="E168" s="53"/>
      <c r="F168" s="53"/>
      <c r="G168" s="53"/>
      <c r="H168" s="53"/>
    </row>
    <row r="169" spans="3:8" ht="15.75" customHeight="1" x14ac:dyDescent="0.2">
      <c r="C169" s="53"/>
      <c r="D169" s="53"/>
      <c r="E169" s="53"/>
      <c r="F169" s="53"/>
      <c r="G169" s="53"/>
      <c r="H169" s="53"/>
    </row>
    <row r="170" spans="3:8" ht="15.75" customHeight="1" x14ac:dyDescent="0.2">
      <c r="C170" s="53"/>
      <c r="D170" s="53"/>
      <c r="E170" s="53"/>
      <c r="F170" s="53"/>
      <c r="G170" s="53"/>
      <c r="H170" s="53"/>
    </row>
    <row r="171" spans="3:8" ht="15.75" customHeight="1" x14ac:dyDescent="0.2">
      <c r="C171" s="53"/>
      <c r="D171" s="53"/>
      <c r="E171" s="53"/>
      <c r="F171" s="53"/>
      <c r="G171" s="53"/>
      <c r="H171" s="53"/>
    </row>
    <row r="172" spans="3:8" ht="15.75" customHeight="1" x14ac:dyDescent="0.2">
      <c r="C172" s="53"/>
      <c r="D172" s="53"/>
      <c r="E172" s="53"/>
      <c r="F172" s="53"/>
      <c r="G172" s="53"/>
      <c r="H172" s="53"/>
    </row>
    <row r="173" spans="3:8" ht="15.75" customHeight="1" x14ac:dyDescent="0.2">
      <c r="C173" s="53"/>
      <c r="D173" s="53"/>
      <c r="E173" s="53"/>
      <c r="F173" s="53"/>
      <c r="G173" s="53"/>
      <c r="H173" s="53"/>
    </row>
    <row r="174" spans="3:8" ht="15.75" customHeight="1" x14ac:dyDescent="0.2">
      <c r="C174" s="53"/>
      <c r="D174" s="53"/>
      <c r="E174" s="53"/>
      <c r="F174" s="53"/>
      <c r="G174" s="53"/>
      <c r="H174" s="53"/>
    </row>
    <row r="175" spans="3:8" ht="15.75" customHeight="1" x14ac:dyDescent="0.2">
      <c r="C175" s="53"/>
      <c r="D175" s="53"/>
      <c r="E175" s="53"/>
      <c r="F175" s="53"/>
      <c r="G175" s="53"/>
      <c r="H175" s="53"/>
    </row>
    <row r="176" spans="3:8" ht="15.75" customHeight="1" x14ac:dyDescent="0.2">
      <c r="C176" s="53"/>
      <c r="D176" s="53"/>
      <c r="E176" s="53"/>
      <c r="F176" s="53"/>
      <c r="G176" s="53"/>
      <c r="H176" s="53"/>
    </row>
    <row r="177" spans="3:8" ht="15.75" customHeight="1" x14ac:dyDescent="0.2">
      <c r="C177" s="53"/>
      <c r="D177" s="53"/>
      <c r="E177" s="53"/>
      <c r="F177" s="53"/>
      <c r="G177" s="53"/>
      <c r="H177" s="53"/>
    </row>
    <row r="178" spans="3:8" ht="15.75" customHeight="1" x14ac:dyDescent="0.2">
      <c r="C178" s="53"/>
      <c r="D178" s="53"/>
      <c r="E178" s="53"/>
      <c r="F178" s="53"/>
      <c r="G178" s="53"/>
      <c r="H178" s="53"/>
    </row>
    <row r="179" spans="3:8" ht="15.75" customHeight="1" x14ac:dyDescent="0.2">
      <c r="C179" s="53"/>
      <c r="D179" s="53"/>
      <c r="E179" s="53"/>
      <c r="F179" s="53"/>
      <c r="G179" s="53"/>
      <c r="H179" s="53"/>
    </row>
    <row r="180" spans="3:8" ht="15.75" customHeight="1" x14ac:dyDescent="0.2">
      <c r="C180" s="53"/>
      <c r="D180" s="53"/>
      <c r="E180" s="53"/>
      <c r="F180" s="53"/>
      <c r="G180" s="53"/>
      <c r="H180" s="53"/>
    </row>
    <row r="181" spans="3:8" ht="15.75" customHeight="1" x14ac:dyDescent="0.2">
      <c r="C181" s="53"/>
      <c r="D181" s="53"/>
      <c r="E181" s="53"/>
      <c r="F181" s="53"/>
      <c r="G181" s="53"/>
      <c r="H181" s="53"/>
    </row>
    <row r="182" spans="3:8" ht="15.75" customHeight="1" x14ac:dyDescent="0.2">
      <c r="C182" s="53"/>
      <c r="D182" s="53"/>
      <c r="E182" s="53"/>
      <c r="F182" s="53"/>
      <c r="G182" s="53"/>
      <c r="H182" s="53"/>
    </row>
    <row r="183" spans="3:8" ht="15.75" customHeight="1" x14ac:dyDescent="0.2">
      <c r="C183" s="53"/>
      <c r="D183" s="53"/>
      <c r="E183" s="53"/>
      <c r="F183" s="53"/>
      <c r="G183" s="53"/>
      <c r="H183" s="53"/>
    </row>
    <row r="184" spans="3:8" ht="15.75" customHeight="1" x14ac:dyDescent="0.2">
      <c r="C184" s="53"/>
      <c r="D184" s="53"/>
      <c r="E184" s="53"/>
      <c r="F184" s="53"/>
      <c r="G184" s="53"/>
      <c r="H184" s="53"/>
    </row>
    <row r="185" spans="3:8" ht="15.75" customHeight="1" x14ac:dyDescent="0.2">
      <c r="C185" s="53"/>
      <c r="D185" s="53"/>
      <c r="E185" s="53"/>
      <c r="F185" s="53"/>
      <c r="G185" s="53"/>
      <c r="H185" s="53"/>
    </row>
    <row r="186" spans="3:8" ht="15.75" customHeight="1" x14ac:dyDescent="0.2">
      <c r="C186" s="53"/>
      <c r="D186" s="53"/>
      <c r="E186" s="53"/>
      <c r="F186" s="53"/>
      <c r="G186" s="53"/>
      <c r="H186" s="53"/>
    </row>
    <row r="187" spans="3:8" ht="15.75" customHeight="1" x14ac:dyDescent="0.2">
      <c r="C187" s="53"/>
      <c r="D187" s="53"/>
      <c r="E187" s="53"/>
      <c r="F187" s="53"/>
      <c r="G187" s="53"/>
      <c r="H187" s="53"/>
    </row>
    <row r="188" spans="3:8" ht="15.75" customHeight="1" x14ac:dyDescent="0.2">
      <c r="C188" s="53"/>
      <c r="D188" s="53"/>
      <c r="E188" s="53"/>
      <c r="F188" s="53"/>
      <c r="G188" s="53"/>
      <c r="H188" s="53"/>
    </row>
    <row r="189" spans="3:8" ht="15.75" customHeight="1" x14ac:dyDescent="0.2">
      <c r="C189" s="53"/>
      <c r="D189" s="53"/>
      <c r="E189" s="53"/>
      <c r="F189" s="53"/>
      <c r="G189" s="53"/>
      <c r="H189" s="53"/>
    </row>
    <row r="190" spans="3:8" ht="15.75" customHeight="1" x14ac:dyDescent="0.2">
      <c r="C190" s="53"/>
      <c r="D190" s="53"/>
      <c r="E190" s="53"/>
      <c r="F190" s="53"/>
      <c r="G190" s="53"/>
      <c r="H190" s="53"/>
    </row>
    <row r="191" spans="3:8" ht="15.75" customHeight="1" x14ac:dyDescent="0.2">
      <c r="C191" s="53"/>
      <c r="D191" s="53"/>
      <c r="E191" s="53"/>
      <c r="F191" s="53"/>
      <c r="G191" s="53"/>
      <c r="H191" s="53"/>
    </row>
    <row r="192" spans="3:8" ht="15.75" customHeight="1" x14ac:dyDescent="0.2">
      <c r="C192" s="53"/>
      <c r="D192" s="53"/>
      <c r="E192" s="53"/>
      <c r="F192" s="53"/>
      <c r="G192" s="53"/>
      <c r="H192" s="53"/>
    </row>
    <row r="193" spans="3:8" ht="15.75" customHeight="1" x14ac:dyDescent="0.2">
      <c r="C193" s="53"/>
      <c r="D193" s="53"/>
      <c r="E193" s="53"/>
      <c r="F193" s="53"/>
      <c r="G193" s="53"/>
      <c r="H193" s="53"/>
    </row>
    <row r="194" spans="3:8" ht="15.75" customHeight="1" x14ac:dyDescent="0.2">
      <c r="C194" s="53"/>
      <c r="D194" s="53"/>
      <c r="E194" s="53"/>
      <c r="F194" s="53"/>
      <c r="G194" s="53"/>
      <c r="H194" s="53"/>
    </row>
    <row r="195" spans="3:8" ht="15.75" customHeight="1" x14ac:dyDescent="0.2">
      <c r="C195" s="53"/>
      <c r="D195" s="53"/>
      <c r="E195" s="53"/>
      <c r="F195" s="53"/>
      <c r="G195" s="53"/>
      <c r="H195" s="53"/>
    </row>
    <row r="196" spans="3:8" ht="15.75" customHeight="1" x14ac:dyDescent="0.2">
      <c r="C196" s="53"/>
      <c r="D196" s="53"/>
      <c r="E196" s="53"/>
      <c r="F196" s="53"/>
      <c r="G196" s="53"/>
      <c r="H196" s="53"/>
    </row>
    <row r="197" spans="3:8" ht="15.75" customHeight="1" x14ac:dyDescent="0.2">
      <c r="C197" s="53"/>
      <c r="D197" s="53"/>
      <c r="E197" s="53"/>
      <c r="F197" s="53"/>
      <c r="G197" s="53"/>
      <c r="H197" s="53"/>
    </row>
    <row r="198" spans="3:8" ht="15.75" customHeight="1" x14ac:dyDescent="0.2">
      <c r="C198" s="53"/>
      <c r="D198" s="53"/>
      <c r="E198" s="53"/>
      <c r="F198" s="53"/>
      <c r="G198" s="53"/>
      <c r="H198" s="53"/>
    </row>
    <row r="199" spans="3:8" ht="15.75" customHeight="1" x14ac:dyDescent="0.2">
      <c r="C199" s="53"/>
      <c r="D199" s="53"/>
      <c r="E199" s="53"/>
      <c r="F199" s="53"/>
      <c r="G199" s="53"/>
      <c r="H199" s="53"/>
    </row>
    <row r="200" spans="3:8" ht="15.75" customHeight="1" x14ac:dyDescent="0.2">
      <c r="C200" s="53"/>
      <c r="D200" s="53"/>
      <c r="E200" s="53"/>
      <c r="F200" s="53"/>
      <c r="G200" s="53"/>
      <c r="H200" s="53"/>
    </row>
    <row r="201" spans="3:8" ht="15.75" customHeight="1" x14ac:dyDescent="0.2">
      <c r="C201" s="53"/>
      <c r="D201" s="53"/>
      <c r="E201" s="53"/>
      <c r="F201" s="53"/>
      <c r="G201" s="53"/>
      <c r="H201" s="53"/>
    </row>
    <row r="202" spans="3:8" ht="15.75" customHeight="1" x14ac:dyDescent="0.2">
      <c r="C202" s="53"/>
      <c r="D202" s="53"/>
      <c r="E202" s="53"/>
      <c r="F202" s="53"/>
      <c r="G202" s="53"/>
      <c r="H202" s="53"/>
    </row>
    <row r="203" spans="3:8" ht="15.75" customHeight="1" x14ac:dyDescent="0.2">
      <c r="C203" s="53"/>
      <c r="D203" s="53"/>
      <c r="E203" s="53"/>
      <c r="F203" s="53"/>
      <c r="G203" s="53"/>
      <c r="H203" s="53"/>
    </row>
    <row r="204" spans="3:8" ht="15.75" customHeight="1" x14ac:dyDescent="0.2">
      <c r="C204" s="53"/>
      <c r="D204" s="53"/>
      <c r="E204" s="53"/>
      <c r="F204" s="53"/>
      <c r="G204" s="53"/>
      <c r="H204" s="53"/>
    </row>
    <row r="205" spans="3:8" ht="15.75" customHeight="1" x14ac:dyDescent="0.2">
      <c r="C205" s="53"/>
      <c r="D205" s="53"/>
      <c r="E205" s="53"/>
      <c r="F205" s="53"/>
      <c r="G205" s="53"/>
      <c r="H205" s="53"/>
    </row>
    <row r="206" spans="3:8" ht="15.75" customHeight="1" x14ac:dyDescent="0.2">
      <c r="C206" s="53"/>
      <c r="D206" s="53"/>
      <c r="E206" s="53"/>
      <c r="F206" s="53"/>
      <c r="G206" s="53"/>
      <c r="H206" s="53"/>
    </row>
    <row r="207" spans="3:8" ht="15.75" customHeight="1" x14ac:dyDescent="0.2">
      <c r="C207" s="53"/>
      <c r="D207" s="53"/>
      <c r="E207" s="53"/>
      <c r="F207" s="53"/>
      <c r="G207" s="53"/>
      <c r="H207" s="53"/>
    </row>
    <row r="208" spans="3:8" ht="15.75" customHeight="1" x14ac:dyDescent="0.2">
      <c r="C208" s="53"/>
      <c r="D208" s="53"/>
      <c r="E208" s="53"/>
      <c r="F208" s="53"/>
      <c r="G208" s="53"/>
      <c r="H208" s="53"/>
    </row>
    <row r="209" spans="3:8" ht="15.75" customHeight="1" x14ac:dyDescent="0.2">
      <c r="C209" s="53"/>
      <c r="D209" s="53"/>
      <c r="E209" s="53"/>
      <c r="F209" s="53"/>
      <c r="G209" s="53"/>
      <c r="H209" s="53"/>
    </row>
    <row r="210" spans="3:8" ht="15.75" customHeight="1" x14ac:dyDescent="0.2">
      <c r="C210" s="53"/>
      <c r="D210" s="53"/>
      <c r="E210" s="53"/>
      <c r="F210" s="53"/>
      <c r="G210" s="53"/>
      <c r="H210" s="53"/>
    </row>
    <row r="211" spans="3:8" ht="15.75" customHeight="1" x14ac:dyDescent="0.2">
      <c r="C211" s="53"/>
      <c r="D211" s="53"/>
      <c r="E211" s="53"/>
      <c r="F211" s="53"/>
      <c r="G211" s="53"/>
      <c r="H211" s="53"/>
    </row>
    <row r="212" spans="3:8" ht="15.75" customHeight="1" x14ac:dyDescent="0.2">
      <c r="C212" s="53"/>
      <c r="D212" s="53"/>
      <c r="E212" s="53"/>
      <c r="F212" s="53"/>
      <c r="G212" s="53"/>
      <c r="H212" s="53"/>
    </row>
    <row r="213" spans="3:8" ht="15.75" customHeight="1" x14ac:dyDescent="0.2">
      <c r="C213" s="53"/>
      <c r="D213" s="53"/>
      <c r="E213" s="53"/>
      <c r="F213" s="53"/>
      <c r="G213" s="53"/>
      <c r="H213" s="53"/>
    </row>
    <row r="214" spans="3:8" ht="15.75" customHeight="1" x14ac:dyDescent="0.2">
      <c r="C214" s="53"/>
      <c r="D214" s="53"/>
      <c r="E214" s="53"/>
      <c r="F214" s="53"/>
      <c r="G214" s="53"/>
      <c r="H214" s="53"/>
    </row>
    <row r="215" spans="3:8" ht="15.75" customHeight="1" x14ac:dyDescent="0.2">
      <c r="C215" s="53"/>
      <c r="D215" s="53"/>
      <c r="E215" s="53"/>
      <c r="F215" s="53"/>
      <c r="G215" s="53"/>
      <c r="H215" s="53"/>
    </row>
    <row r="216" spans="3:8" ht="15.75" customHeight="1" x14ac:dyDescent="0.2">
      <c r="C216" s="53"/>
      <c r="D216" s="53"/>
      <c r="E216" s="53"/>
      <c r="F216" s="53"/>
      <c r="G216" s="53"/>
      <c r="H216" s="53"/>
    </row>
    <row r="217" spans="3:8" ht="15.75" customHeight="1" x14ac:dyDescent="0.2">
      <c r="C217" s="53"/>
      <c r="D217" s="53"/>
      <c r="E217" s="53"/>
      <c r="F217" s="53"/>
      <c r="G217" s="53"/>
      <c r="H217" s="53"/>
    </row>
    <row r="218" spans="3:8" ht="15.75" customHeight="1" x14ac:dyDescent="0.2">
      <c r="C218" s="53"/>
      <c r="D218" s="53"/>
      <c r="E218" s="53"/>
      <c r="F218" s="53"/>
      <c r="G218" s="53"/>
      <c r="H218" s="53"/>
    </row>
    <row r="219" spans="3:8" ht="15.75" customHeight="1" x14ac:dyDescent="0.2">
      <c r="C219" s="53"/>
      <c r="D219" s="53"/>
      <c r="E219" s="53"/>
      <c r="F219" s="53"/>
      <c r="G219" s="53"/>
      <c r="H219" s="53"/>
    </row>
    <row r="220" spans="3:8" ht="15.75" customHeight="1" x14ac:dyDescent="0.2">
      <c r="C220" s="53"/>
      <c r="D220" s="53"/>
      <c r="E220" s="53"/>
      <c r="F220" s="53"/>
      <c r="G220" s="53"/>
      <c r="H220" s="53"/>
    </row>
    <row r="221" spans="3:8" ht="15.75" customHeight="1" x14ac:dyDescent="0.2">
      <c r="C221" s="53"/>
      <c r="D221" s="53"/>
      <c r="E221" s="53"/>
      <c r="F221" s="53"/>
      <c r="G221" s="53"/>
      <c r="H221" s="53"/>
    </row>
    <row r="222" spans="3:8" ht="15.75" customHeight="1" x14ac:dyDescent="0.2">
      <c r="C222" s="53"/>
      <c r="D222" s="53"/>
      <c r="E222" s="53"/>
      <c r="F222" s="53"/>
      <c r="G222" s="53"/>
      <c r="H222" s="53"/>
    </row>
    <row r="223" spans="3:8" ht="15.75" customHeight="1" x14ac:dyDescent="0.2">
      <c r="C223" s="53"/>
      <c r="D223" s="53"/>
      <c r="E223" s="53"/>
      <c r="F223" s="53"/>
      <c r="G223" s="53"/>
      <c r="H223" s="53"/>
    </row>
    <row r="224" spans="3:8" ht="15.75" customHeight="1" x14ac:dyDescent="0.2">
      <c r="C224" s="53"/>
      <c r="D224" s="53"/>
      <c r="E224" s="53"/>
      <c r="F224" s="53"/>
      <c r="G224" s="53"/>
      <c r="H224" s="53"/>
    </row>
    <row r="225" spans="3:8" ht="15.75" customHeight="1" x14ac:dyDescent="0.2">
      <c r="C225" s="53"/>
      <c r="D225" s="53"/>
      <c r="E225" s="53"/>
      <c r="F225" s="53"/>
      <c r="G225" s="53"/>
      <c r="H225" s="53"/>
    </row>
    <row r="226" spans="3:8" ht="15.75" customHeight="1" x14ac:dyDescent="0.2">
      <c r="C226" s="53"/>
      <c r="D226" s="53"/>
      <c r="E226" s="53"/>
      <c r="F226" s="53"/>
      <c r="G226" s="53"/>
      <c r="H226" s="53"/>
    </row>
    <row r="227" spans="3:8" ht="15.75" customHeight="1" x14ac:dyDescent="0.2">
      <c r="C227" s="53"/>
      <c r="D227" s="53"/>
      <c r="E227" s="53"/>
      <c r="F227" s="53"/>
      <c r="G227" s="53"/>
      <c r="H227" s="53"/>
    </row>
    <row r="228" spans="3:8" ht="15.75" customHeight="1" x14ac:dyDescent="0.2">
      <c r="C228" s="53"/>
      <c r="D228" s="53"/>
      <c r="E228" s="53"/>
      <c r="F228" s="53"/>
      <c r="G228" s="53"/>
      <c r="H228" s="53"/>
    </row>
    <row r="229" spans="3:8" ht="15.75" customHeight="1" x14ac:dyDescent="0.2">
      <c r="C229" s="53"/>
      <c r="D229" s="53"/>
      <c r="E229" s="53"/>
      <c r="F229" s="53"/>
      <c r="G229" s="53"/>
      <c r="H229" s="53"/>
    </row>
    <row r="230" spans="3:8" ht="15.75" customHeight="1" x14ac:dyDescent="0.2">
      <c r="C230" s="53"/>
      <c r="D230" s="53"/>
      <c r="E230" s="53"/>
      <c r="F230" s="53"/>
      <c r="G230" s="53"/>
      <c r="H230" s="53"/>
    </row>
    <row r="231" spans="3:8" ht="15.75" customHeight="1" x14ac:dyDescent="0.2">
      <c r="C231" s="53"/>
      <c r="D231" s="53"/>
      <c r="E231" s="53"/>
      <c r="F231" s="53"/>
      <c r="G231" s="53"/>
      <c r="H231" s="53"/>
    </row>
    <row r="232" spans="3:8" ht="15.75" customHeight="1" x14ac:dyDescent="0.2">
      <c r="C232" s="53"/>
      <c r="D232" s="53"/>
      <c r="E232" s="53"/>
      <c r="F232" s="53"/>
      <c r="G232" s="53"/>
      <c r="H232" s="53"/>
    </row>
    <row r="233" spans="3:8" ht="15.75" customHeight="1" x14ac:dyDescent="0.2">
      <c r="C233" s="53"/>
      <c r="D233" s="53"/>
      <c r="E233" s="53"/>
      <c r="F233" s="53"/>
      <c r="G233" s="53"/>
      <c r="H233" s="53"/>
    </row>
    <row r="234" spans="3:8" ht="15.75" customHeight="1" x14ac:dyDescent="0.2">
      <c r="C234" s="53"/>
      <c r="D234" s="53"/>
      <c r="E234" s="53"/>
      <c r="F234" s="53"/>
      <c r="G234" s="53"/>
      <c r="H234" s="53"/>
    </row>
    <row r="235" spans="3:8" ht="15.75" customHeight="1" x14ac:dyDescent="0.2">
      <c r="C235" s="53"/>
      <c r="D235" s="53"/>
      <c r="E235" s="53"/>
      <c r="F235" s="53"/>
      <c r="G235" s="53"/>
      <c r="H235" s="53"/>
    </row>
    <row r="236" spans="3:8" ht="15.75" customHeight="1" x14ac:dyDescent="0.2">
      <c r="C236" s="53"/>
      <c r="D236" s="53"/>
      <c r="E236" s="53"/>
      <c r="F236" s="53"/>
      <c r="G236" s="53"/>
      <c r="H236" s="53"/>
    </row>
    <row r="237" spans="3:8" ht="15.75" customHeight="1" x14ac:dyDescent="0.2">
      <c r="C237" s="53"/>
      <c r="D237" s="53"/>
      <c r="E237" s="53"/>
      <c r="F237" s="53"/>
      <c r="G237" s="53"/>
      <c r="H237" s="53"/>
    </row>
    <row r="238" spans="3:8" ht="15.75" customHeight="1" x14ac:dyDescent="0.2">
      <c r="C238" s="53"/>
      <c r="D238" s="53"/>
      <c r="E238" s="53"/>
      <c r="F238" s="53"/>
      <c r="G238" s="53"/>
      <c r="H238" s="53"/>
    </row>
    <row r="239" spans="3:8" ht="15.75" customHeight="1" x14ac:dyDescent="0.2">
      <c r="C239" s="53"/>
      <c r="D239" s="53"/>
      <c r="E239" s="53"/>
      <c r="F239" s="53"/>
      <c r="G239" s="53"/>
      <c r="H239" s="53"/>
    </row>
    <row r="240" spans="3:8" ht="15.75" customHeight="1" x14ac:dyDescent="0.2">
      <c r="C240" s="53"/>
      <c r="D240" s="53"/>
      <c r="E240" s="53"/>
      <c r="F240" s="53"/>
      <c r="G240" s="53"/>
      <c r="H240" s="53"/>
    </row>
    <row r="241" spans="3:8" ht="15.75" customHeight="1" x14ac:dyDescent="0.2">
      <c r="C241" s="53"/>
      <c r="D241" s="53"/>
      <c r="E241" s="53"/>
      <c r="F241" s="53"/>
      <c r="G241" s="53"/>
      <c r="H241" s="53"/>
    </row>
    <row r="242" spans="3:8" ht="15.75" customHeight="1" x14ac:dyDescent="0.2">
      <c r="C242" s="53"/>
      <c r="D242" s="53"/>
      <c r="E242" s="53"/>
      <c r="F242" s="53"/>
      <c r="G242" s="53"/>
      <c r="H242" s="53"/>
    </row>
    <row r="243" spans="3:8" ht="15.75" customHeight="1" x14ac:dyDescent="0.2">
      <c r="C243" s="53"/>
      <c r="D243" s="53"/>
      <c r="E243" s="53"/>
      <c r="F243" s="53"/>
      <c r="G243" s="53"/>
      <c r="H243" s="53"/>
    </row>
    <row r="244" spans="3:8" ht="15.75" customHeight="1" x14ac:dyDescent="0.2">
      <c r="C244" s="53"/>
      <c r="D244" s="53"/>
      <c r="E244" s="53"/>
      <c r="F244" s="53"/>
      <c r="G244" s="53"/>
      <c r="H244" s="53"/>
    </row>
    <row r="245" spans="3:8" ht="15.75" customHeight="1" x14ac:dyDescent="0.2">
      <c r="C245" s="53"/>
      <c r="D245" s="53"/>
      <c r="E245" s="53"/>
      <c r="F245" s="53"/>
      <c r="G245" s="53"/>
      <c r="H245" s="53"/>
    </row>
    <row r="246" spans="3:8" ht="15.75" customHeight="1" x14ac:dyDescent="0.2">
      <c r="C246" s="53"/>
      <c r="D246" s="53"/>
      <c r="E246" s="53"/>
      <c r="F246" s="53"/>
      <c r="G246" s="53"/>
      <c r="H246" s="53"/>
    </row>
    <row r="247" spans="3:8" ht="15.75" customHeight="1" x14ac:dyDescent="0.2">
      <c r="C247" s="53"/>
      <c r="D247" s="53"/>
      <c r="E247" s="53"/>
      <c r="F247" s="53"/>
      <c r="G247" s="53"/>
      <c r="H247" s="53"/>
    </row>
    <row r="248" spans="3:8" ht="15.75" customHeight="1" x14ac:dyDescent="0.2"/>
    <row r="249" spans="3:8" ht="15.75" customHeight="1" x14ac:dyDescent="0.2"/>
    <row r="250" spans="3:8" ht="15.75" customHeight="1" x14ac:dyDescent="0.2"/>
    <row r="251" spans="3:8" ht="15.75" customHeight="1" x14ac:dyDescent="0.2"/>
    <row r="252" spans="3:8" ht="15.75" customHeight="1" x14ac:dyDescent="0.2"/>
    <row r="253" spans="3:8" ht="15.75" customHeight="1" x14ac:dyDescent="0.2"/>
    <row r="254" spans="3:8" ht="15.75" customHeight="1" x14ac:dyDescent="0.2"/>
    <row r="255" spans="3:8" ht="15.75" customHeight="1" x14ac:dyDescent="0.2"/>
    <row r="256" spans="3: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46" r:id="rId1" xr:uid="{00000000-0004-0000-0B00-000000000000}"/>
    <hyperlink ref="A47" r:id="rId2" location="gid=1167194113" xr:uid="{00000000-0004-0000-0B00-000001000000}"/>
  </hyperlinks>
  <printOptions horizontalCentered="1" gridLines="1"/>
  <pageMargins left="0.7" right="0.7" top="0.75" bottom="0.75" header="0" footer="0"/>
  <pageSetup paperSize="9" fitToHeight="0" pageOrder="overThenDown"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W1000"/>
  <sheetViews>
    <sheetView workbookViewId="0"/>
  </sheetViews>
  <sheetFormatPr defaultColWidth="14.42578125" defaultRowHeight="15" customHeight="1" x14ac:dyDescent="0.2"/>
  <cols>
    <col min="1" max="1" width="21.42578125" customWidth="1"/>
    <col min="2" max="2" width="25.7109375" customWidth="1"/>
    <col min="3" max="5" width="14.42578125" customWidth="1"/>
    <col min="6" max="6" width="5" customWidth="1"/>
    <col min="7" max="9" width="14.42578125" customWidth="1"/>
    <col min="10" max="26" width="12.7109375" customWidth="1"/>
  </cols>
  <sheetData>
    <row r="1" spans="1:23" ht="24.75" customHeight="1" x14ac:dyDescent="0.2">
      <c r="A1" s="4" t="s">
        <v>33</v>
      </c>
      <c r="B1" s="5"/>
      <c r="C1" s="6"/>
      <c r="D1" s="6"/>
      <c r="E1" s="6"/>
      <c r="F1" s="6"/>
      <c r="G1" s="6"/>
      <c r="H1" s="6"/>
      <c r="I1" s="6"/>
      <c r="J1" s="5"/>
      <c r="K1" s="5"/>
      <c r="L1" s="5"/>
      <c r="M1" s="5"/>
      <c r="N1" s="5"/>
      <c r="O1" s="5"/>
      <c r="P1" s="5"/>
      <c r="Q1" s="5"/>
      <c r="R1" s="5"/>
      <c r="S1" s="5"/>
      <c r="T1" s="5"/>
      <c r="U1" s="5"/>
      <c r="V1" s="5"/>
      <c r="W1" s="5"/>
    </row>
    <row r="2" spans="1:23" ht="15.75" customHeight="1" x14ac:dyDescent="0.2">
      <c r="A2" s="7" t="s">
        <v>34</v>
      </c>
      <c r="B2" s="8" t="s">
        <v>35</v>
      </c>
      <c r="C2" s="9" t="s">
        <v>36</v>
      </c>
      <c r="D2" s="9"/>
      <c r="E2" s="10"/>
      <c r="F2" s="11"/>
      <c r="G2" s="9" t="s">
        <v>37</v>
      </c>
      <c r="H2" s="9"/>
      <c r="I2" s="10"/>
      <c r="J2" s="12"/>
      <c r="K2" s="13" t="s">
        <v>38</v>
      </c>
      <c r="L2" s="12"/>
      <c r="M2" s="12"/>
      <c r="N2" s="12"/>
      <c r="O2" s="12"/>
      <c r="P2" s="12"/>
      <c r="Q2" s="12"/>
      <c r="R2" s="12"/>
      <c r="S2" s="12"/>
      <c r="T2" s="12"/>
      <c r="U2" s="12"/>
      <c r="V2" s="12"/>
      <c r="W2" s="12"/>
    </row>
    <row r="3" spans="1:23" ht="15.75" customHeight="1" x14ac:dyDescent="0.2">
      <c r="A3" s="14" t="s">
        <v>39</v>
      </c>
      <c r="B3" s="15" t="s">
        <v>40</v>
      </c>
      <c r="C3" s="16" t="s">
        <v>41</v>
      </c>
      <c r="D3" s="16" t="s">
        <v>42</v>
      </c>
      <c r="E3" s="17" t="s">
        <v>43</v>
      </c>
      <c r="F3" s="18"/>
      <c r="G3" s="16" t="s">
        <v>41</v>
      </c>
      <c r="H3" s="19" t="s">
        <v>42</v>
      </c>
      <c r="I3" s="16" t="s">
        <v>43</v>
      </c>
      <c r="J3" s="20"/>
      <c r="K3" s="20" t="s">
        <v>44</v>
      </c>
      <c r="L3" s="20"/>
      <c r="M3" s="20"/>
      <c r="N3" s="20"/>
      <c r="O3" s="20"/>
      <c r="P3" s="20"/>
      <c r="Q3" s="20"/>
      <c r="R3" s="20"/>
      <c r="S3" s="20"/>
      <c r="T3" s="20"/>
      <c r="U3" s="20"/>
      <c r="V3" s="20"/>
      <c r="W3" s="20"/>
    </row>
    <row r="4" spans="1:23" ht="15.75" customHeight="1" x14ac:dyDescent="0.2">
      <c r="A4" s="21" t="s">
        <v>45</v>
      </c>
      <c r="B4" s="22" t="s">
        <v>46</v>
      </c>
      <c r="C4" s="23">
        <f>ROUND(13636*1.1,0)</f>
        <v>15000</v>
      </c>
      <c r="D4" s="23">
        <v>12</v>
      </c>
      <c r="E4" s="24">
        <f t="shared" ref="E4:E7" si="0">C4*D4</f>
        <v>180000</v>
      </c>
      <c r="F4" s="25"/>
      <c r="G4" s="26">
        <f t="shared" ref="G4:G8" si="1">C4</f>
        <v>15000</v>
      </c>
      <c r="H4" s="26">
        <v>10</v>
      </c>
      <c r="I4" s="23">
        <f t="shared" ref="I4:I13" si="2">G4*H4</f>
        <v>150000</v>
      </c>
      <c r="J4" s="27"/>
      <c r="K4" s="1" t="s">
        <v>47</v>
      </c>
    </row>
    <row r="5" spans="1:23" ht="15.75" customHeight="1" x14ac:dyDescent="0.2">
      <c r="A5" s="28"/>
      <c r="B5" s="29" t="s">
        <v>48</v>
      </c>
      <c r="C5" s="25">
        <v>14000</v>
      </c>
      <c r="D5" s="25" t="e">
        <f t="shared" ref="D5:D6" si="3">#REF!</f>
        <v>#REF!</v>
      </c>
      <c r="E5" s="30" t="e">
        <f t="shared" si="0"/>
        <v>#REF!</v>
      </c>
      <c r="F5" s="25"/>
      <c r="G5" s="31">
        <f t="shared" si="1"/>
        <v>14000</v>
      </c>
      <c r="H5" s="31">
        <v>1</v>
      </c>
      <c r="I5" s="25">
        <f t="shared" si="2"/>
        <v>14000</v>
      </c>
      <c r="J5" s="1"/>
      <c r="K5" s="1" t="s">
        <v>49</v>
      </c>
    </row>
    <row r="6" spans="1:23" ht="15.75" customHeight="1" x14ac:dyDescent="0.2">
      <c r="A6" s="28"/>
      <c r="B6" s="29" t="s">
        <v>51</v>
      </c>
      <c r="C6" s="25">
        <v>8800</v>
      </c>
      <c r="D6" s="25" t="e">
        <f t="shared" si="3"/>
        <v>#REF!</v>
      </c>
      <c r="E6" s="30" t="e">
        <f t="shared" si="0"/>
        <v>#REF!</v>
      </c>
      <c r="F6" s="25"/>
      <c r="G6" s="31">
        <f t="shared" si="1"/>
        <v>8800</v>
      </c>
      <c r="H6" s="31">
        <v>4</v>
      </c>
      <c r="I6" s="25">
        <f t="shared" si="2"/>
        <v>35200</v>
      </c>
      <c r="J6" s="1"/>
      <c r="K6" s="1" t="s">
        <v>52</v>
      </c>
    </row>
    <row r="7" spans="1:23" ht="15.75" customHeight="1" x14ac:dyDescent="0.2">
      <c r="A7" s="28"/>
      <c r="B7" s="29" t="s">
        <v>53</v>
      </c>
      <c r="C7" s="25">
        <v>3200</v>
      </c>
      <c r="D7" s="25">
        <v>4</v>
      </c>
      <c r="E7" s="30">
        <f t="shared" si="0"/>
        <v>12800</v>
      </c>
      <c r="F7" s="25"/>
      <c r="G7" s="31">
        <f t="shared" si="1"/>
        <v>3200</v>
      </c>
      <c r="H7" s="31">
        <v>4</v>
      </c>
      <c r="I7" s="25">
        <f t="shared" si="2"/>
        <v>12800</v>
      </c>
      <c r="J7" s="1"/>
      <c r="K7" s="1" t="s">
        <v>54</v>
      </c>
    </row>
    <row r="8" spans="1:23" ht="15.75" customHeight="1" x14ac:dyDescent="0.2">
      <c r="A8" s="28"/>
      <c r="B8" s="32"/>
      <c r="C8" s="25"/>
      <c r="D8" s="31"/>
      <c r="E8" s="30"/>
      <c r="F8" s="25"/>
      <c r="G8" s="31">
        <f t="shared" si="1"/>
        <v>0</v>
      </c>
      <c r="H8" s="31"/>
      <c r="I8" s="25">
        <f t="shared" si="2"/>
        <v>0</v>
      </c>
      <c r="J8" s="1"/>
      <c r="K8" s="1" t="s">
        <v>55</v>
      </c>
    </row>
    <row r="9" spans="1:23" ht="15.75" customHeight="1" x14ac:dyDescent="0.2">
      <c r="A9" s="21" t="s">
        <v>56</v>
      </c>
      <c r="B9" s="33" t="s">
        <v>57</v>
      </c>
      <c r="C9" s="23">
        <v>30000</v>
      </c>
      <c r="D9" s="26">
        <v>1</v>
      </c>
      <c r="E9" s="24">
        <f t="shared" ref="E9:E11" si="4">C9*D9</f>
        <v>30000</v>
      </c>
      <c r="F9" s="34"/>
      <c r="G9" s="35">
        <v>5000</v>
      </c>
      <c r="H9" s="35">
        <v>1</v>
      </c>
      <c r="I9" s="36">
        <f t="shared" si="2"/>
        <v>5000</v>
      </c>
      <c r="J9" s="1"/>
      <c r="K9" s="1" t="s">
        <v>58</v>
      </c>
    </row>
    <row r="10" spans="1:23" ht="15.75" customHeight="1" x14ac:dyDescent="0.2">
      <c r="A10" s="28"/>
      <c r="B10" s="32" t="s">
        <v>59</v>
      </c>
      <c r="C10" s="25">
        <v>43380</v>
      </c>
      <c r="D10" s="31">
        <v>1</v>
      </c>
      <c r="E10" s="30">
        <f t="shared" si="4"/>
        <v>43380</v>
      </c>
      <c r="F10" s="34"/>
      <c r="G10" s="37">
        <v>5000</v>
      </c>
      <c r="H10" s="37">
        <v>1</v>
      </c>
      <c r="I10" s="34">
        <f t="shared" si="2"/>
        <v>5000</v>
      </c>
      <c r="J10" s="1"/>
    </row>
    <row r="11" spans="1:23" ht="15.75" customHeight="1" x14ac:dyDescent="0.2">
      <c r="A11" s="28"/>
      <c r="B11" s="32" t="s">
        <v>60</v>
      </c>
      <c r="C11" s="25">
        <v>5000</v>
      </c>
      <c r="D11" s="31">
        <v>1</v>
      </c>
      <c r="E11" s="38">
        <f t="shared" si="4"/>
        <v>5000</v>
      </c>
      <c r="F11" s="34"/>
      <c r="G11" s="37">
        <v>5000</v>
      </c>
      <c r="H11" s="37">
        <v>1</v>
      </c>
      <c r="I11" s="34">
        <f t="shared" si="2"/>
        <v>5000</v>
      </c>
      <c r="J11" s="1"/>
    </row>
    <row r="12" spans="1:23" ht="15.75" customHeight="1" x14ac:dyDescent="0.2">
      <c r="A12" s="28"/>
      <c r="B12" s="32" t="s">
        <v>105</v>
      </c>
      <c r="C12" s="25"/>
      <c r="D12" s="31"/>
      <c r="E12" s="30"/>
      <c r="F12" s="34"/>
      <c r="G12" s="37">
        <v>70000</v>
      </c>
      <c r="H12" s="37">
        <v>1</v>
      </c>
      <c r="I12" s="34">
        <f t="shared" si="2"/>
        <v>70000</v>
      </c>
      <c r="J12" s="1"/>
    </row>
    <row r="13" spans="1:23" ht="15.75" customHeight="1" x14ac:dyDescent="0.2">
      <c r="A13" s="28"/>
      <c r="B13" s="32" t="s">
        <v>62</v>
      </c>
      <c r="C13" s="25"/>
      <c r="D13" s="31"/>
      <c r="E13" s="30"/>
      <c r="F13" s="34"/>
      <c r="G13" s="37">
        <v>4000</v>
      </c>
      <c r="H13" s="37">
        <v>1</v>
      </c>
      <c r="I13" s="34">
        <f t="shared" si="2"/>
        <v>4000</v>
      </c>
      <c r="J13" s="1"/>
    </row>
    <row r="14" spans="1:23" ht="15.75" customHeight="1" x14ac:dyDescent="0.2">
      <c r="A14" s="28"/>
      <c r="B14" s="32" t="s">
        <v>109</v>
      </c>
      <c r="C14" s="25">
        <v>5000</v>
      </c>
      <c r="D14" s="31">
        <v>4</v>
      </c>
      <c r="E14" s="30">
        <f>C14*D14</f>
        <v>20000</v>
      </c>
      <c r="F14" s="34"/>
      <c r="G14" s="37"/>
      <c r="H14" s="37"/>
      <c r="I14" s="34"/>
      <c r="J14" s="1"/>
    </row>
    <row r="15" spans="1:23" ht="15.75" customHeight="1" x14ac:dyDescent="0.2">
      <c r="A15" s="39"/>
      <c r="B15" s="40"/>
      <c r="C15" s="41"/>
      <c r="D15" s="42"/>
      <c r="E15" s="43"/>
      <c r="F15" s="34"/>
      <c r="G15" s="44"/>
      <c r="H15" s="44"/>
      <c r="I15" s="45"/>
      <c r="J15" s="1"/>
    </row>
    <row r="16" spans="1:23" ht="15.75" customHeight="1" x14ac:dyDescent="0.2">
      <c r="A16" s="28" t="s">
        <v>124</v>
      </c>
      <c r="B16" s="32"/>
      <c r="C16" s="25"/>
      <c r="D16" s="31"/>
      <c r="E16" s="38"/>
      <c r="F16" s="34"/>
      <c r="G16" s="37">
        <v>7480</v>
      </c>
      <c r="H16" s="37">
        <v>3</v>
      </c>
      <c r="I16" s="34">
        <f t="shared" ref="I16:I18" si="5">G16*H16</f>
        <v>22440</v>
      </c>
      <c r="J16" s="1"/>
    </row>
    <row r="17" spans="1:23" ht="15.75" customHeight="1" x14ac:dyDescent="0.2">
      <c r="A17" s="28"/>
      <c r="B17" s="32"/>
      <c r="C17" s="25"/>
      <c r="D17" s="31"/>
      <c r="E17" s="38"/>
      <c r="F17" s="34"/>
      <c r="G17" s="37">
        <v>5480</v>
      </c>
      <c r="H17" s="37">
        <v>1</v>
      </c>
      <c r="I17" s="34">
        <f t="shared" si="5"/>
        <v>5480</v>
      </c>
      <c r="J17" s="1"/>
    </row>
    <row r="18" spans="1:23" ht="15.75" customHeight="1" x14ac:dyDescent="0.2">
      <c r="A18" s="39"/>
      <c r="B18" s="40"/>
      <c r="C18" s="41"/>
      <c r="D18" s="42"/>
      <c r="E18" s="43"/>
      <c r="F18" s="34"/>
      <c r="G18" s="44"/>
      <c r="H18" s="44"/>
      <c r="I18" s="45">
        <f t="shared" si="5"/>
        <v>0</v>
      </c>
      <c r="J18" s="1"/>
    </row>
    <row r="19" spans="1:23" ht="15.75" customHeight="1" x14ac:dyDescent="0.2">
      <c r="A19" s="8" t="s">
        <v>68</v>
      </c>
      <c r="B19" s="46"/>
      <c r="C19" s="47"/>
      <c r="D19" s="48"/>
      <c r="E19" s="49" t="e">
        <f>SUM(E4:E18)</f>
        <v>#REF!</v>
      </c>
      <c r="F19" s="11"/>
      <c r="G19" s="10"/>
      <c r="H19" s="50"/>
      <c r="I19" s="51">
        <f>SUM(I4:I18)</f>
        <v>328920</v>
      </c>
      <c r="J19" s="52"/>
      <c r="K19" s="52"/>
      <c r="L19" s="52"/>
      <c r="M19" s="52"/>
      <c r="N19" s="52"/>
      <c r="O19" s="52"/>
      <c r="P19" s="52"/>
      <c r="Q19" s="52"/>
      <c r="R19" s="52"/>
      <c r="S19" s="52"/>
      <c r="T19" s="52"/>
      <c r="U19" s="52"/>
      <c r="V19" s="52"/>
      <c r="W19" s="52"/>
    </row>
    <row r="20" spans="1:23" ht="15.75" customHeight="1" x14ac:dyDescent="0.2">
      <c r="A20" s="1"/>
      <c r="B20" s="1"/>
      <c r="C20" s="53"/>
      <c r="D20" s="53"/>
      <c r="E20" s="53"/>
      <c r="F20" s="53"/>
      <c r="G20" s="53"/>
      <c r="H20" s="53"/>
      <c r="I20" s="53"/>
      <c r="J20" s="1"/>
    </row>
    <row r="21" spans="1:23" ht="15.75" customHeight="1" x14ac:dyDescent="0.2">
      <c r="A21" s="1"/>
      <c r="B21" s="1"/>
      <c r="C21" s="53"/>
      <c r="D21" s="53"/>
      <c r="E21" s="53"/>
      <c r="F21" s="53"/>
      <c r="G21" s="53"/>
      <c r="H21" s="53"/>
      <c r="I21" s="53"/>
      <c r="J21" s="1"/>
    </row>
    <row r="22" spans="1:23" ht="15.75" customHeight="1" x14ac:dyDescent="0.2">
      <c r="A22" s="54" t="s">
        <v>69</v>
      </c>
      <c r="B22" s="8" t="s">
        <v>35</v>
      </c>
      <c r="C22" s="9"/>
      <c r="D22" s="9"/>
      <c r="E22" s="10"/>
      <c r="F22" s="11"/>
      <c r="G22" s="9" t="s">
        <v>37</v>
      </c>
      <c r="H22" s="9"/>
      <c r="I22" s="10"/>
      <c r="J22" s="1"/>
    </row>
    <row r="23" spans="1:23" ht="15.75" customHeight="1" x14ac:dyDescent="0.2">
      <c r="A23" s="14" t="s">
        <v>39</v>
      </c>
      <c r="B23" s="15" t="s">
        <v>40</v>
      </c>
      <c r="C23" s="16" t="s">
        <v>41</v>
      </c>
      <c r="D23" s="16" t="s">
        <v>42</v>
      </c>
      <c r="E23" s="17" t="s">
        <v>43</v>
      </c>
      <c r="F23" s="18"/>
      <c r="G23" s="16" t="s">
        <v>41</v>
      </c>
      <c r="H23" s="19" t="s">
        <v>42</v>
      </c>
      <c r="I23" s="16" t="s">
        <v>43</v>
      </c>
      <c r="J23" s="20"/>
      <c r="K23" s="20"/>
      <c r="L23" s="20"/>
      <c r="M23" s="20"/>
      <c r="N23" s="20"/>
      <c r="O23" s="20"/>
      <c r="P23" s="20"/>
      <c r="Q23" s="20"/>
      <c r="R23" s="20"/>
      <c r="S23" s="20"/>
      <c r="T23" s="20"/>
      <c r="U23" s="20"/>
      <c r="V23" s="20"/>
      <c r="W23" s="20"/>
    </row>
    <row r="24" spans="1:23" ht="15.75" customHeight="1" x14ac:dyDescent="0.2">
      <c r="A24" s="21" t="s">
        <v>70</v>
      </c>
      <c r="B24" s="22" t="s">
        <v>64</v>
      </c>
      <c r="C24" s="23">
        <v>11000</v>
      </c>
      <c r="D24" s="23" t="e">
        <f>SUM(D4:D5)</f>
        <v>#REF!</v>
      </c>
      <c r="E24" s="24" t="e">
        <f>C24*D24</f>
        <v>#REF!</v>
      </c>
      <c r="F24" s="25"/>
      <c r="G24" s="26">
        <f>C24</f>
        <v>11000</v>
      </c>
      <c r="H24" s="26">
        <v>12</v>
      </c>
      <c r="I24" s="23">
        <f t="shared" ref="I24:I33" si="6">G24*H24</f>
        <v>132000</v>
      </c>
      <c r="J24" s="1"/>
    </row>
    <row r="25" spans="1:23" ht="15.75" customHeight="1" x14ac:dyDescent="0.2">
      <c r="A25" s="28"/>
      <c r="B25" s="29" t="s">
        <v>125</v>
      </c>
      <c r="C25" s="25"/>
      <c r="D25" s="25"/>
      <c r="E25" s="30"/>
      <c r="F25" s="25"/>
      <c r="G25" s="31">
        <v>4400</v>
      </c>
      <c r="H25" s="31">
        <v>1</v>
      </c>
      <c r="I25" s="25">
        <f t="shared" si="6"/>
        <v>4400</v>
      </c>
      <c r="J25" s="1"/>
    </row>
    <row r="26" spans="1:23" ht="15.75" customHeight="1" x14ac:dyDescent="0.2">
      <c r="A26" s="28"/>
      <c r="B26" s="29" t="s">
        <v>65</v>
      </c>
      <c r="C26" s="25">
        <v>8800</v>
      </c>
      <c r="D26" s="25" t="e">
        <f>D6</f>
        <v>#REF!</v>
      </c>
      <c r="E26" s="30" t="e">
        <f t="shared" ref="E26:E27" si="7">C26*D26</f>
        <v>#REF!</v>
      </c>
      <c r="F26" s="25"/>
      <c r="G26" s="31">
        <f>C26</f>
        <v>8800</v>
      </c>
      <c r="H26" s="31">
        <v>4</v>
      </c>
      <c r="I26" s="25">
        <f t="shared" si="6"/>
        <v>35200</v>
      </c>
      <c r="J26" s="1"/>
    </row>
    <row r="27" spans="1:23" ht="15.75" customHeight="1" x14ac:dyDescent="0.2">
      <c r="A27" s="28"/>
      <c r="B27" s="29" t="s">
        <v>72</v>
      </c>
      <c r="C27" s="25">
        <v>2420</v>
      </c>
      <c r="D27" s="25" t="e">
        <f>SUM(D24:D26)</f>
        <v>#REF!</v>
      </c>
      <c r="E27" s="30" t="e">
        <f t="shared" si="7"/>
        <v>#REF!</v>
      </c>
      <c r="F27" s="25"/>
      <c r="G27" s="31">
        <v>1320</v>
      </c>
      <c r="H27" s="31">
        <v>17</v>
      </c>
      <c r="I27" s="25">
        <f t="shared" si="6"/>
        <v>22440</v>
      </c>
      <c r="J27" s="1"/>
    </row>
    <row r="28" spans="1:23" ht="15.75" customHeight="1" x14ac:dyDescent="0.2">
      <c r="A28" s="28"/>
      <c r="B28" s="29" t="s">
        <v>73</v>
      </c>
      <c r="C28" s="25"/>
      <c r="D28" s="25"/>
      <c r="E28" s="30"/>
      <c r="F28" s="25"/>
      <c r="G28" s="31">
        <v>2200</v>
      </c>
      <c r="H28" s="55">
        <v>1.9</v>
      </c>
      <c r="I28" s="25">
        <f t="shared" si="6"/>
        <v>4180</v>
      </c>
      <c r="J28" s="1"/>
    </row>
    <row r="29" spans="1:23" ht="15.75" customHeight="1" x14ac:dyDescent="0.2">
      <c r="A29" s="28"/>
      <c r="B29" s="29" t="s">
        <v>74</v>
      </c>
      <c r="C29" s="25"/>
      <c r="D29" s="25"/>
      <c r="E29" s="30"/>
      <c r="F29" s="25"/>
      <c r="G29" s="31">
        <v>6600</v>
      </c>
      <c r="H29" s="31">
        <v>3</v>
      </c>
      <c r="I29" s="25">
        <f t="shared" si="6"/>
        <v>19800</v>
      </c>
      <c r="J29" s="1"/>
    </row>
    <row r="30" spans="1:23" ht="15.75" customHeight="1" x14ac:dyDescent="0.2">
      <c r="A30" s="28"/>
      <c r="B30" s="29" t="s">
        <v>75</v>
      </c>
      <c r="C30" s="25"/>
      <c r="D30" s="25"/>
      <c r="E30" s="30"/>
      <c r="F30" s="25"/>
      <c r="G30" s="31">
        <v>4600</v>
      </c>
      <c r="H30" s="31">
        <v>1</v>
      </c>
      <c r="I30" s="25">
        <f t="shared" si="6"/>
        <v>4600</v>
      </c>
      <c r="J30" s="1"/>
    </row>
    <row r="31" spans="1:23" ht="15.75" customHeight="1" x14ac:dyDescent="0.2">
      <c r="A31" s="28"/>
      <c r="B31" s="29" t="s">
        <v>76</v>
      </c>
      <c r="C31" s="25"/>
      <c r="D31" s="25"/>
      <c r="E31" s="30"/>
      <c r="F31" s="25"/>
      <c r="G31" s="31">
        <v>880</v>
      </c>
      <c r="H31" s="31">
        <v>4</v>
      </c>
      <c r="I31" s="25">
        <f t="shared" si="6"/>
        <v>3520</v>
      </c>
      <c r="J31" s="1"/>
    </row>
    <row r="32" spans="1:23" ht="15.75" customHeight="1" x14ac:dyDescent="0.2">
      <c r="A32" s="28"/>
      <c r="B32" s="29" t="s">
        <v>77</v>
      </c>
      <c r="C32" s="25">
        <f>6000+1500</f>
        <v>7500</v>
      </c>
      <c r="D32" s="25">
        <f>D7</f>
        <v>4</v>
      </c>
      <c r="E32" s="30">
        <f>C32*D32</f>
        <v>30000</v>
      </c>
      <c r="F32" s="34"/>
      <c r="G32" s="37">
        <v>8250</v>
      </c>
      <c r="H32" s="37">
        <v>4</v>
      </c>
      <c r="I32" s="34">
        <f t="shared" si="6"/>
        <v>33000</v>
      </c>
      <c r="J32" s="1"/>
    </row>
    <row r="33" spans="1:10" ht="15.75" customHeight="1" x14ac:dyDescent="0.2">
      <c r="A33" s="28"/>
      <c r="B33" s="29" t="s">
        <v>78</v>
      </c>
      <c r="C33" s="25"/>
      <c r="D33" s="25"/>
      <c r="E33" s="30"/>
      <c r="F33" s="34"/>
      <c r="G33" s="37">
        <v>770</v>
      </c>
      <c r="H33" s="37">
        <v>1</v>
      </c>
      <c r="I33" s="34">
        <f t="shared" si="6"/>
        <v>770</v>
      </c>
      <c r="J33" s="1"/>
    </row>
    <row r="34" spans="1:10" ht="15.75" customHeight="1" x14ac:dyDescent="0.2">
      <c r="A34" s="28"/>
      <c r="B34" s="29"/>
      <c r="C34" s="25"/>
      <c r="D34" s="25"/>
      <c r="E34" s="30"/>
      <c r="F34" s="34"/>
      <c r="G34" s="37"/>
      <c r="H34" s="37"/>
      <c r="I34" s="34"/>
      <c r="J34" s="1"/>
    </row>
    <row r="35" spans="1:10" ht="15.75" customHeight="1" x14ac:dyDescent="0.2">
      <c r="A35" s="21" t="s">
        <v>79</v>
      </c>
      <c r="B35" s="22" t="s">
        <v>110</v>
      </c>
      <c r="C35" s="23">
        <v>11000</v>
      </c>
      <c r="D35" s="23">
        <v>1</v>
      </c>
      <c r="E35" s="24">
        <f t="shared" ref="E35:E39" si="8">C35*D35</f>
        <v>11000</v>
      </c>
      <c r="F35" s="25"/>
      <c r="G35" s="26">
        <v>17500</v>
      </c>
      <c r="H35" s="26">
        <v>1</v>
      </c>
      <c r="I35" s="23">
        <f t="shared" ref="I35:I56" si="9">G35*H35</f>
        <v>17500</v>
      </c>
      <c r="J35" s="1"/>
    </row>
    <row r="36" spans="1:10" ht="15.75" customHeight="1" x14ac:dyDescent="0.2">
      <c r="A36" s="28"/>
      <c r="B36" s="29" t="s">
        <v>82</v>
      </c>
      <c r="C36" s="25">
        <v>11000</v>
      </c>
      <c r="D36" s="25">
        <v>1</v>
      </c>
      <c r="E36" s="30">
        <f t="shared" si="8"/>
        <v>11000</v>
      </c>
      <c r="F36" s="34"/>
      <c r="G36" s="37">
        <v>17500</v>
      </c>
      <c r="H36" s="37">
        <v>1</v>
      </c>
      <c r="I36" s="34">
        <f t="shared" si="9"/>
        <v>17500</v>
      </c>
      <c r="J36" s="1"/>
    </row>
    <row r="37" spans="1:10" ht="15.75" customHeight="1" x14ac:dyDescent="0.2">
      <c r="A37" s="28"/>
      <c r="B37" s="29" t="s">
        <v>83</v>
      </c>
      <c r="C37" s="25">
        <v>8000</v>
      </c>
      <c r="D37" s="25">
        <v>1</v>
      </c>
      <c r="E37" s="30">
        <f t="shared" si="8"/>
        <v>8000</v>
      </c>
      <c r="F37" s="25"/>
      <c r="G37" s="31">
        <v>5000</v>
      </c>
      <c r="H37" s="31">
        <v>1</v>
      </c>
      <c r="I37" s="25">
        <f t="shared" si="9"/>
        <v>5000</v>
      </c>
      <c r="J37" s="1"/>
    </row>
    <row r="38" spans="1:10" ht="15.75" customHeight="1" x14ac:dyDescent="0.2">
      <c r="A38" s="28"/>
      <c r="B38" s="29" t="s">
        <v>84</v>
      </c>
      <c r="C38" s="25">
        <v>3000</v>
      </c>
      <c r="D38" s="25">
        <v>1</v>
      </c>
      <c r="E38" s="30">
        <f t="shared" si="8"/>
        <v>3000</v>
      </c>
      <c r="F38" s="25"/>
      <c r="G38" s="31"/>
      <c r="H38" s="31"/>
      <c r="I38" s="25">
        <f t="shared" si="9"/>
        <v>0</v>
      </c>
      <c r="J38" s="1"/>
    </row>
    <row r="39" spans="1:10" ht="15.75" customHeight="1" x14ac:dyDescent="0.2">
      <c r="A39" s="28"/>
      <c r="B39" s="29" t="s">
        <v>111</v>
      </c>
      <c r="C39" s="25">
        <v>15000</v>
      </c>
      <c r="D39" s="25">
        <v>1</v>
      </c>
      <c r="E39" s="30">
        <f t="shared" si="8"/>
        <v>15000</v>
      </c>
      <c r="F39" s="25"/>
      <c r="G39" s="31"/>
      <c r="H39" s="31"/>
      <c r="I39" s="25">
        <f t="shared" si="9"/>
        <v>0</v>
      </c>
      <c r="J39" s="1"/>
    </row>
    <row r="40" spans="1:10" ht="15.75" customHeight="1" x14ac:dyDescent="0.2">
      <c r="A40" s="28"/>
      <c r="B40" s="29"/>
      <c r="C40" s="25"/>
      <c r="D40" s="25"/>
      <c r="E40" s="30"/>
      <c r="F40" s="25"/>
      <c r="G40" s="31"/>
      <c r="H40" s="31"/>
      <c r="I40" s="25">
        <f t="shared" si="9"/>
        <v>0</v>
      </c>
      <c r="J40" s="1"/>
    </row>
    <row r="41" spans="1:10" ht="15.75" customHeight="1" x14ac:dyDescent="0.2">
      <c r="A41" s="28"/>
      <c r="B41" s="29"/>
      <c r="C41" s="25"/>
      <c r="D41" s="25"/>
      <c r="E41" s="30"/>
      <c r="F41" s="25"/>
      <c r="G41" s="31"/>
      <c r="H41" s="31"/>
      <c r="I41" s="25">
        <f t="shared" si="9"/>
        <v>0</v>
      </c>
      <c r="J41" s="1"/>
    </row>
    <row r="42" spans="1:10" ht="15.75" customHeight="1" x14ac:dyDescent="0.2">
      <c r="A42" s="21" t="s">
        <v>85</v>
      </c>
      <c r="B42" s="22" t="s">
        <v>107</v>
      </c>
      <c r="C42" s="23">
        <v>3000</v>
      </c>
      <c r="D42" s="23">
        <v>0</v>
      </c>
      <c r="E42" s="24">
        <f t="shared" ref="E42:E43" si="10">C42*D42</f>
        <v>0</v>
      </c>
      <c r="F42" s="25"/>
      <c r="G42" s="26"/>
      <c r="H42" s="26"/>
      <c r="I42" s="23">
        <f t="shared" si="9"/>
        <v>0</v>
      </c>
      <c r="J42" s="1"/>
    </row>
    <row r="43" spans="1:10" ht="15.75" customHeight="1" x14ac:dyDescent="0.2">
      <c r="A43" s="28"/>
      <c r="B43" s="29" t="s">
        <v>112</v>
      </c>
      <c r="C43" s="25">
        <v>3000</v>
      </c>
      <c r="D43" s="25">
        <v>1</v>
      </c>
      <c r="E43" s="30">
        <f t="shared" si="10"/>
        <v>3000</v>
      </c>
      <c r="F43" s="34"/>
      <c r="G43" s="37"/>
      <c r="H43" s="37"/>
      <c r="I43" s="34">
        <f t="shared" si="9"/>
        <v>0</v>
      </c>
      <c r="J43" s="1"/>
    </row>
    <row r="44" spans="1:10" ht="15.75" customHeight="1" x14ac:dyDescent="0.2">
      <c r="A44" s="28"/>
      <c r="B44" s="29"/>
      <c r="C44" s="25"/>
      <c r="D44" s="25"/>
      <c r="E44" s="30"/>
      <c r="F44" s="34"/>
      <c r="G44" s="37"/>
      <c r="H44" s="37"/>
      <c r="I44" s="34">
        <f t="shared" si="9"/>
        <v>0</v>
      </c>
      <c r="J44" s="1"/>
    </row>
    <row r="45" spans="1:10" ht="15.75" customHeight="1" x14ac:dyDescent="0.2">
      <c r="A45" s="39"/>
      <c r="B45" s="56"/>
      <c r="C45" s="41"/>
      <c r="D45" s="41"/>
      <c r="E45" s="57"/>
      <c r="F45" s="25"/>
      <c r="G45" s="42"/>
      <c r="H45" s="42"/>
      <c r="I45" s="41">
        <f t="shared" si="9"/>
        <v>0</v>
      </c>
      <c r="J45" s="1"/>
    </row>
    <row r="46" spans="1:10" ht="15.75" customHeight="1" x14ac:dyDescent="0.2">
      <c r="A46" s="28" t="s">
        <v>88</v>
      </c>
      <c r="B46" s="29" t="s">
        <v>113</v>
      </c>
      <c r="C46" s="25">
        <f t="shared" ref="C46:C47" si="11">C$4</f>
        <v>15000</v>
      </c>
      <c r="D46" s="25">
        <v>1</v>
      </c>
      <c r="E46" s="24">
        <f t="shared" ref="E46:E49" si="12">C46*D46</f>
        <v>15000</v>
      </c>
      <c r="F46" s="25"/>
      <c r="G46" s="31"/>
      <c r="H46" s="31"/>
      <c r="I46" s="25">
        <f t="shared" si="9"/>
        <v>0</v>
      </c>
      <c r="J46" s="1"/>
    </row>
    <row r="47" spans="1:10" ht="15.75" customHeight="1" x14ac:dyDescent="0.2">
      <c r="A47" s="28"/>
      <c r="B47" s="29" t="s">
        <v>89</v>
      </c>
      <c r="C47" s="25">
        <f t="shared" si="11"/>
        <v>15000</v>
      </c>
      <c r="D47" s="25">
        <v>0</v>
      </c>
      <c r="E47" s="30">
        <f t="shared" si="12"/>
        <v>0</v>
      </c>
      <c r="F47" s="34"/>
      <c r="G47" s="37"/>
      <c r="H47" s="37"/>
      <c r="I47" s="34">
        <f t="shared" si="9"/>
        <v>0</v>
      </c>
      <c r="J47" s="1"/>
    </row>
    <row r="48" spans="1:10" ht="15.75" customHeight="1" x14ac:dyDescent="0.2">
      <c r="A48" s="28"/>
      <c r="B48" s="29" t="s">
        <v>90</v>
      </c>
      <c r="C48" s="25">
        <f>C$6</f>
        <v>8800</v>
      </c>
      <c r="D48" s="25">
        <v>0</v>
      </c>
      <c r="E48" s="30">
        <f t="shared" si="12"/>
        <v>0</v>
      </c>
      <c r="F48" s="34"/>
      <c r="G48" s="37"/>
      <c r="H48" s="37"/>
      <c r="I48" s="34">
        <f t="shared" si="9"/>
        <v>0</v>
      </c>
      <c r="J48" s="1"/>
    </row>
    <row r="49" spans="1:10" ht="15.75" customHeight="1" x14ac:dyDescent="0.2">
      <c r="A49" s="28"/>
      <c r="B49" s="29" t="s">
        <v>108</v>
      </c>
      <c r="C49" s="25">
        <v>2000</v>
      </c>
      <c r="D49" s="25">
        <v>3</v>
      </c>
      <c r="E49" s="30">
        <f t="shared" si="12"/>
        <v>6000</v>
      </c>
      <c r="F49" s="34"/>
      <c r="G49" s="37"/>
      <c r="H49" s="37"/>
      <c r="I49" s="34">
        <f t="shared" si="9"/>
        <v>0</v>
      </c>
      <c r="J49" s="1"/>
    </row>
    <row r="50" spans="1:10" ht="15.75" customHeight="1" x14ac:dyDescent="0.2">
      <c r="A50" s="28"/>
      <c r="B50" s="29"/>
      <c r="C50" s="25"/>
      <c r="D50" s="25"/>
      <c r="E50" s="30"/>
      <c r="F50" s="34"/>
      <c r="G50" s="37"/>
      <c r="H50" s="37"/>
      <c r="I50" s="34">
        <f t="shared" si="9"/>
        <v>0</v>
      </c>
      <c r="J50" s="1"/>
    </row>
    <row r="51" spans="1:10" ht="15.75" customHeight="1" x14ac:dyDescent="0.2">
      <c r="A51" s="3" t="s">
        <v>91</v>
      </c>
      <c r="B51" s="3"/>
      <c r="C51" s="68">
        <v>4679</v>
      </c>
      <c r="D51" s="58">
        <v>1</v>
      </c>
      <c r="E51" s="59">
        <f t="shared" ref="E51:E52" si="13">C51*D51</f>
        <v>4679</v>
      </c>
      <c r="F51" s="25"/>
      <c r="G51" s="60">
        <v>4679</v>
      </c>
      <c r="H51" s="60">
        <v>1</v>
      </c>
      <c r="I51" s="58">
        <f t="shared" si="9"/>
        <v>4679</v>
      </c>
      <c r="J51" s="1"/>
    </row>
    <row r="52" spans="1:10" ht="15.75" customHeight="1" x14ac:dyDescent="0.2">
      <c r="A52" s="3" t="s">
        <v>92</v>
      </c>
      <c r="B52" s="3"/>
      <c r="C52" s="58">
        <v>3000</v>
      </c>
      <c r="D52" s="58">
        <v>1</v>
      </c>
      <c r="E52" s="59">
        <f t="shared" si="13"/>
        <v>3000</v>
      </c>
      <c r="F52" s="25"/>
      <c r="G52" s="60">
        <f t="shared" ref="G52:G54" si="14">SUMIF($E$68:$E$87,A52,$C$68:$C$87)</f>
        <v>8846</v>
      </c>
      <c r="H52" s="60">
        <v>1</v>
      </c>
      <c r="I52" s="58">
        <f t="shared" si="9"/>
        <v>8846</v>
      </c>
      <c r="J52" s="1"/>
    </row>
    <row r="53" spans="1:10" ht="15.75" customHeight="1" x14ac:dyDescent="0.2">
      <c r="A53" s="61" t="s">
        <v>93</v>
      </c>
      <c r="B53" s="62"/>
      <c r="C53" s="41"/>
      <c r="D53" s="41"/>
      <c r="E53" s="57"/>
      <c r="F53" s="34"/>
      <c r="G53" s="60">
        <f t="shared" si="14"/>
        <v>3969</v>
      </c>
      <c r="H53" s="60">
        <v>1</v>
      </c>
      <c r="I53" s="58">
        <f t="shared" si="9"/>
        <v>3969</v>
      </c>
      <c r="J53" s="1"/>
    </row>
    <row r="54" spans="1:10" ht="15.75" customHeight="1" x14ac:dyDescent="0.2">
      <c r="A54" s="61" t="s">
        <v>94</v>
      </c>
      <c r="B54" s="62"/>
      <c r="C54" s="41"/>
      <c r="D54" s="41"/>
      <c r="E54" s="57"/>
      <c r="F54" s="34"/>
      <c r="G54" s="60">
        <f t="shared" si="14"/>
        <v>430</v>
      </c>
      <c r="H54" s="60">
        <v>1</v>
      </c>
      <c r="I54" s="58">
        <f t="shared" si="9"/>
        <v>430</v>
      </c>
      <c r="J54" s="1"/>
    </row>
    <row r="55" spans="1:10" ht="15.75" customHeight="1" x14ac:dyDescent="0.2">
      <c r="A55" s="63" t="s">
        <v>95</v>
      </c>
      <c r="B55" s="64" t="s">
        <v>96</v>
      </c>
      <c r="C55" s="23">
        <v>0</v>
      </c>
      <c r="D55" s="23">
        <v>1</v>
      </c>
      <c r="E55" s="24">
        <f>C55*D55</f>
        <v>0</v>
      </c>
      <c r="F55" s="34"/>
      <c r="G55" s="60"/>
      <c r="H55" s="60"/>
      <c r="I55" s="58">
        <f t="shared" si="9"/>
        <v>0</v>
      </c>
      <c r="J55" s="1"/>
    </row>
    <row r="56" spans="1:10" ht="15.75" customHeight="1" x14ac:dyDescent="0.2">
      <c r="A56" s="65" t="s">
        <v>97</v>
      </c>
      <c r="B56" s="66"/>
      <c r="C56" s="23"/>
      <c r="D56" s="23"/>
      <c r="E56" s="24"/>
      <c r="F56" s="11"/>
      <c r="G56" s="48"/>
      <c r="H56" s="42"/>
      <c r="I56" s="41">
        <f t="shared" si="9"/>
        <v>0</v>
      </c>
      <c r="J56" s="1"/>
    </row>
    <row r="57" spans="1:10" ht="15.75" customHeight="1" x14ac:dyDescent="0.2">
      <c r="A57" s="65" t="s">
        <v>67</v>
      </c>
      <c r="B57" s="66"/>
      <c r="C57" s="23"/>
      <c r="D57" s="23"/>
      <c r="E57" s="24"/>
      <c r="F57" s="11"/>
      <c r="G57" s="48"/>
      <c r="H57" s="42"/>
      <c r="I57" s="41">
        <v>11086</v>
      </c>
      <c r="J57" s="1"/>
    </row>
    <row r="58" spans="1:10" ht="15.75" customHeight="1" x14ac:dyDescent="0.2">
      <c r="A58" s="8" t="s">
        <v>98</v>
      </c>
      <c r="B58" s="46"/>
      <c r="C58" s="9"/>
      <c r="D58" s="10"/>
      <c r="E58" s="59" t="e">
        <f>SUM(E24:E57)</f>
        <v>#REF!</v>
      </c>
      <c r="F58" s="11"/>
      <c r="G58" s="10"/>
      <c r="H58" s="60"/>
      <c r="I58" s="58">
        <f>SUM(I24:I57)</f>
        <v>328920</v>
      </c>
      <c r="J58" s="1"/>
    </row>
    <row r="59" spans="1:10" ht="15.75" customHeight="1" x14ac:dyDescent="0.2">
      <c r="A59" s="8" t="s">
        <v>99</v>
      </c>
      <c r="B59" s="46"/>
      <c r="C59" s="9"/>
      <c r="D59" s="10"/>
      <c r="E59" s="49" t="e">
        <f>E19-E58</f>
        <v>#REF!</v>
      </c>
      <c r="F59" s="11"/>
      <c r="G59" s="10"/>
      <c r="H59" s="60"/>
      <c r="I59" s="51">
        <f>I19-I58</f>
        <v>0</v>
      </c>
      <c r="J59" s="1"/>
    </row>
    <row r="60" spans="1:10" ht="15.75" customHeight="1" x14ac:dyDescent="0.2">
      <c r="C60" s="53"/>
      <c r="D60" s="53"/>
      <c r="E60" s="53"/>
      <c r="F60" s="53"/>
      <c r="G60" s="53"/>
      <c r="H60" s="53"/>
      <c r="I60" s="53"/>
    </row>
    <row r="61" spans="1:10" ht="15.75" customHeight="1" x14ac:dyDescent="0.2">
      <c r="C61" s="53"/>
      <c r="D61" s="53"/>
      <c r="E61" s="53"/>
      <c r="F61" s="53"/>
      <c r="G61" s="53"/>
      <c r="H61" s="53"/>
      <c r="I61" s="53"/>
    </row>
    <row r="62" spans="1:10" ht="15.75" customHeight="1" x14ac:dyDescent="0.2">
      <c r="A62" s="1" t="s">
        <v>100</v>
      </c>
      <c r="C62" s="53"/>
      <c r="D62" s="53"/>
      <c r="E62" s="53"/>
      <c r="F62" s="53"/>
      <c r="G62" s="53"/>
      <c r="H62" s="53"/>
      <c r="I62" s="53"/>
    </row>
    <row r="63" spans="1:10" ht="15.75" customHeight="1" x14ac:dyDescent="0.2">
      <c r="A63" s="67" t="s">
        <v>101</v>
      </c>
      <c r="C63" s="53"/>
      <c r="D63" s="53"/>
      <c r="E63" s="53"/>
      <c r="F63" s="53"/>
      <c r="G63" s="53"/>
      <c r="H63" s="53"/>
      <c r="I63" s="53"/>
    </row>
    <row r="64" spans="1:10" ht="15.75" customHeight="1" x14ac:dyDescent="0.2">
      <c r="A64" s="67" t="s">
        <v>102</v>
      </c>
      <c r="C64" s="53"/>
      <c r="D64" s="53"/>
      <c r="E64" s="53"/>
      <c r="F64" s="53"/>
      <c r="G64" s="53"/>
      <c r="H64" s="53"/>
      <c r="I64" s="53"/>
    </row>
    <row r="65" spans="1:9" ht="15.75" customHeight="1" x14ac:dyDescent="0.2">
      <c r="A65" s="61"/>
      <c r="B65" s="61"/>
      <c r="C65" s="96"/>
      <c r="D65" s="96"/>
      <c r="E65" s="53"/>
      <c r="F65" s="53"/>
      <c r="G65" s="53"/>
      <c r="H65" s="53"/>
      <c r="I65" s="53"/>
    </row>
    <row r="66" spans="1:9" ht="15.75" customHeight="1" x14ac:dyDescent="0.2">
      <c r="A66" s="1" t="s">
        <v>126</v>
      </c>
      <c r="C66" s="53"/>
      <c r="D66" s="53"/>
      <c r="E66" s="53"/>
      <c r="F66" s="53"/>
      <c r="G66" s="53"/>
      <c r="H66" s="53"/>
      <c r="I66" s="53"/>
    </row>
    <row r="67" spans="1:9" ht="15.75" customHeight="1" x14ac:dyDescent="0.2">
      <c r="A67" s="1" t="s">
        <v>127</v>
      </c>
      <c r="B67" s="1" t="s">
        <v>128</v>
      </c>
      <c r="C67" s="53" t="s">
        <v>129</v>
      </c>
      <c r="D67" s="53" t="s">
        <v>130</v>
      </c>
      <c r="E67" s="53" t="s">
        <v>39</v>
      </c>
      <c r="F67" s="53"/>
      <c r="G67" s="53"/>
      <c r="H67" s="53"/>
      <c r="I67" s="53"/>
    </row>
    <row r="68" spans="1:9" ht="15.75" customHeight="1" x14ac:dyDescent="0.2">
      <c r="A68" s="1" t="s">
        <v>131</v>
      </c>
      <c r="B68" s="1" t="s">
        <v>132</v>
      </c>
      <c r="C68" s="53">
        <v>1325</v>
      </c>
      <c r="D68" s="97">
        <v>45035</v>
      </c>
      <c r="E68" s="53" t="s">
        <v>92</v>
      </c>
      <c r="F68" s="53"/>
      <c r="G68" s="53"/>
      <c r="H68" s="53"/>
      <c r="I68" s="53"/>
    </row>
    <row r="69" spans="1:9" ht="15.75" customHeight="1" x14ac:dyDescent="0.2">
      <c r="A69" s="1" t="s">
        <v>133</v>
      </c>
      <c r="B69" s="1" t="s">
        <v>134</v>
      </c>
      <c r="C69" s="53">
        <v>1100</v>
      </c>
      <c r="D69" s="97">
        <v>45023</v>
      </c>
      <c r="E69" s="53" t="s">
        <v>93</v>
      </c>
      <c r="F69" s="53"/>
      <c r="G69" s="53"/>
      <c r="H69" s="53"/>
      <c r="I69" s="53"/>
    </row>
    <row r="70" spans="1:9" ht="15.75" customHeight="1" x14ac:dyDescent="0.2">
      <c r="A70" s="1" t="s">
        <v>135</v>
      </c>
      <c r="B70" s="1" t="s">
        <v>136</v>
      </c>
      <c r="C70" s="53">
        <v>2869</v>
      </c>
      <c r="D70" s="97">
        <v>44979</v>
      </c>
      <c r="E70" s="53" t="s">
        <v>93</v>
      </c>
      <c r="F70" s="53"/>
      <c r="G70" s="53"/>
      <c r="H70" s="53"/>
      <c r="I70" s="53"/>
    </row>
    <row r="71" spans="1:9" ht="15.75" customHeight="1" x14ac:dyDescent="0.2">
      <c r="A71" s="1" t="s">
        <v>137</v>
      </c>
      <c r="B71" s="1" t="s">
        <v>138</v>
      </c>
      <c r="C71" s="53">
        <v>430</v>
      </c>
      <c r="D71" s="97">
        <v>45040</v>
      </c>
      <c r="E71" s="53" t="s">
        <v>94</v>
      </c>
      <c r="F71" s="53"/>
      <c r="G71" s="53"/>
      <c r="H71" s="53"/>
      <c r="I71" s="53"/>
    </row>
    <row r="72" spans="1:9" ht="15.75" customHeight="1" x14ac:dyDescent="0.2">
      <c r="A72" s="1" t="s">
        <v>139</v>
      </c>
      <c r="C72" s="53"/>
      <c r="D72" s="53"/>
      <c r="E72" s="53"/>
      <c r="F72" s="53"/>
      <c r="G72" s="53"/>
      <c r="H72" s="53"/>
      <c r="I72" s="53"/>
    </row>
    <row r="73" spans="1:9" ht="15.75" customHeight="1" x14ac:dyDescent="0.2">
      <c r="A73" s="1" t="s">
        <v>140</v>
      </c>
      <c r="C73" s="53"/>
      <c r="D73" s="53"/>
      <c r="E73" s="53"/>
      <c r="F73" s="53"/>
      <c r="G73" s="53"/>
      <c r="H73" s="53"/>
      <c r="I73" s="53"/>
    </row>
    <row r="74" spans="1:9" ht="15.75" customHeight="1" x14ac:dyDescent="0.2">
      <c r="A74" s="1" t="s">
        <v>141</v>
      </c>
      <c r="B74" s="1" t="s">
        <v>142</v>
      </c>
      <c r="C74" s="53">
        <v>7521</v>
      </c>
      <c r="D74" s="97">
        <v>45038</v>
      </c>
      <c r="E74" s="53" t="s">
        <v>92</v>
      </c>
      <c r="F74" s="53"/>
      <c r="G74" s="53"/>
      <c r="H74" s="53"/>
      <c r="I74" s="53"/>
    </row>
    <row r="75" spans="1:9" ht="15.75" customHeight="1" x14ac:dyDescent="0.2">
      <c r="C75" s="53"/>
      <c r="D75" s="53"/>
      <c r="E75" s="53"/>
      <c r="F75" s="53"/>
      <c r="G75" s="53"/>
      <c r="H75" s="53"/>
      <c r="I75" s="53"/>
    </row>
    <row r="76" spans="1:9" ht="15.75" customHeight="1" x14ac:dyDescent="0.2">
      <c r="A76" s="1" t="s">
        <v>34</v>
      </c>
      <c r="C76" s="53"/>
      <c r="D76" s="53"/>
      <c r="E76" s="53"/>
      <c r="F76" s="53"/>
      <c r="G76" s="53"/>
      <c r="H76" s="53"/>
      <c r="I76" s="53"/>
    </row>
    <row r="77" spans="1:9" ht="15.75" customHeight="1" x14ac:dyDescent="0.2">
      <c r="A77" s="1" t="s">
        <v>105</v>
      </c>
      <c r="B77" s="1" t="s">
        <v>143</v>
      </c>
      <c r="C77" s="53">
        <v>70000</v>
      </c>
      <c r="D77" s="53"/>
      <c r="E77" s="53"/>
      <c r="F77" s="53"/>
      <c r="G77" s="53"/>
      <c r="H77" s="53"/>
      <c r="I77" s="53"/>
    </row>
    <row r="78" spans="1:9" ht="15.75" customHeight="1" x14ac:dyDescent="0.2">
      <c r="A78" s="1" t="s">
        <v>144</v>
      </c>
      <c r="B78" s="1" t="s">
        <v>145</v>
      </c>
      <c r="C78" s="53">
        <v>4000</v>
      </c>
      <c r="D78" s="53"/>
      <c r="E78" s="53"/>
      <c r="F78" s="53"/>
      <c r="G78" s="53"/>
      <c r="H78" s="53"/>
      <c r="I78" s="53"/>
    </row>
    <row r="79" spans="1:9" ht="15.75" customHeight="1" x14ac:dyDescent="0.2">
      <c r="C79" s="53"/>
      <c r="D79" s="53"/>
      <c r="E79" s="53"/>
      <c r="F79" s="53"/>
      <c r="G79" s="53"/>
      <c r="H79" s="53"/>
      <c r="I79" s="53"/>
    </row>
    <row r="80" spans="1:9" ht="15.75" customHeight="1" x14ac:dyDescent="0.2">
      <c r="C80" s="53"/>
      <c r="D80" s="53"/>
      <c r="E80" s="53"/>
      <c r="F80" s="53"/>
      <c r="G80" s="53"/>
      <c r="H80" s="53"/>
      <c r="I80" s="53"/>
    </row>
    <row r="81" spans="1:9" ht="15.75" customHeight="1" x14ac:dyDescent="0.2">
      <c r="A81" s="1" t="s">
        <v>103</v>
      </c>
      <c r="C81" s="53"/>
      <c r="D81" s="53"/>
      <c r="E81" s="53"/>
      <c r="F81" s="53"/>
      <c r="G81" s="53"/>
      <c r="H81" s="53"/>
      <c r="I81" s="53"/>
    </row>
    <row r="82" spans="1:9" ht="15.75" customHeight="1" x14ac:dyDescent="0.2">
      <c r="A82" s="1" t="s">
        <v>104</v>
      </c>
      <c r="C82" s="53"/>
      <c r="D82" s="53"/>
      <c r="E82" s="53"/>
      <c r="F82" s="53"/>
      <c r="G82" s="53"/>
      <c r="H82" s="53"/>
      <c r="I82" s="53"/>
    </row>
    <row r="83" spans="1:9" ht="15.75" customHeight="1" x14ac:dyDescent="0.2">
      <c r="C83" s="53"/>
      <c r="D83" s="53"/>
      <c r="E83" s="53"/>
      <c r="F83" s="53"/>
      <c r="G83" s="53"/>
      <c r="H83" s="53"/>
      <c r="I83" s="53"/>
    </row>
    <row r="84" spans="1:9" ht="15.75" customHeight="1" x14ac:dyDescent="0.2">
      <c r="C84" s="53"/>
      <c r="D84" s="53"/>
      <c r="E84" s="53"/>
      <c r="F84" s="53"/>
      <c r="G84" s="53"/>
      <c r="H84" s="53"/>
      <c r="I84" s="53"/>
    </row>
    <row r="85" spans="1:9" ht="15.75" customHeight="1" x14ac:dyDescent="0.2">
      <c r="C85" s="53"/>
      <c r="D85" s="53"/>
      <c r="E85" s="53"/>
      <c r="F85" s="53"/>
      <c r="G85" s="53"/>
      <c r="H85" s="53"/>
      <c r="I85" s="53"/>
    </row>
    <row r="86" spans="1:9" ht="15.75" customHeight="1" x14ac:dyDescent="0.2">
      <c r="C86" s="53"/>
      <c r="D86" s="53"/>
      <c r="E86" s="53"/>
      <c r="F86" s="53"/>
      <c r="G86" s="53"/>
      <c r="H86" s="53"/>
      <c r="I86" s="53"/>
    </row>
    <row r="87" spans="1:9" ht="15.75" customHeight="1" x14ac:dyDescent="0.2">
      <c r="C87" s="53"/>
      <c r="D87" s="53"/>
      <c r="E87" s="53"/>
      <c r="F87" s="53"/>
      <c r="G87" s="53"/>
      <c r="H87" s="53"/>
      <c r="I87" s="53"/>
    </row>
    <row r="88" spans="1:9" ht="15.75" customHeight="1" x14ac:dyDescent="0.2">
      <c r="C88" s="53"/>
      <c r="D88" s="53"/>
      <c r="E88" s="53"/>
      <c r="F88" s="53"/>
      <c r="G88" s="53"/>
      <c r="H88" s="53"/>
      <c r="I88" s="53"/>
    </row>
    <row r="89" spans="1:9" ht="15.75" customHeight="1" x14ac:dyDescent="0.2">
      <c r="C89" s="53"/>
      <c r="D89" s="53"/>
      <c r="E89" s="53"/>
      <c r="F89" s="53"/>
      <c r="G89" s="53"/>
      <c r="H89" s="53"/>
      <c r="I89" s="53"/>
    </row>
    <row r="90" spans="1:9" ht="15.75" customHeight="1" x14ac:dyDescent="0.2">
      <c r="C90" s="53"/>
      <c r="D90" s="53"/>
      <c r="E90" s="53"/>
      <c r="F90" s="53"/>
      <c r="G90" s="53"/>
      <c r="H90" s="53"/>
      <c r="I90" s="53"/>
    </row>
    <row r="91" spans="1:9" ht="15.75" customHeight="1" x14ac:dyDescent="0.2">
      <c r="C91" s="53"/>
      <c r="D91" s="53"/>
      <c r="E91" s="53"/>
      <c r="F91" s="53"/>
      <c r="G91" s="53"/>
      <c r="H91" s="53"/>
      <c r="I91" s="53"/>
    </row>
    <row r="92" spans="1:9" ht="15.75" customHeight="1" x14ac:dyDescent="0.2">
      <c r="C92" s="53"/>
      <c r="D92" s="53"/>
      <c r="E92" s="53"/>
      <c r="F92" s="53"/>
      <c r="G92" s="53"/>
      <c r="H92" s="53"/>
      <c r="I92" s="53"/>
    </row>
    <row r="93" spans="1:9" ht="15.75" customHeight="1" x14ac:dyDescent="0.2">
      <c r="C93" s="53"/>
      <c r="D93" s="53"/>
      <c r="E93" s="53"/>
      <c r="F93" s="53"/>
      <c r="G93" s="53"/>
      <c r="H93" s="53"/>
      <c r="I93" s="53"/>
    </row>
    <row r="94" spans="1:9" ht="15.75" customHeight="1" x14ac:dyDescent="0.2">
      <c r="C94" s="53"/>
      <c r="D94" s="53"/>
      <c r="E94" s="53"/>
      <c r="F94" s="53"/>
      <c r="G94" s="53"/>
      <c r="H94" s="53"/>
      <c r="I94" s="53"/>
    </row>
    <row r="95" spans="1:9" ht="15.75" customHeight="1" x14ac:dyDescent="0.2">
      <c r="C95" s="53"/>
      <c r="D95" s="53"/>
      <c r="E95" s="53"/>
      <c r="F95" s="53"/>
      <c r="G95" s="53"/>
      <c r="H95" s="53"/>
      <c r="I95" s="53"/>
    </row>
    <row r="96" spans="1:9" ht="15.75" customHeight="1" x14ac:dyDescent="0.2">
      <c r="C96" s="53"/>
      <c r="D96" s="53"/>
      <c r="E96" s="53"/>
      <c r="F96" s="53"/>
      <c r="G96" s="53"/>
      <c r="H96" s="53"/>
      <c r="I96" s="53"/>
    </row>
    <row r="97" spans="3:9" ht="15.75" customHeight="1" x14ac:dyDescent="0.2">
      <c r="C97" s="53"/>
      <c r="D97" s="53"/>
      <c r="E97" s="53"/>
      <c r="F97" s="53"/>
      <c r="G97" s="53"/>
      <c r="H97" s="53"/>
      <c r="I97" s="53"/>
    </row>
    <row r="98" spans="3:9" ht="15.75" customHeight="1" x14ac:dyDescent="0.2">
      <c r="C98" s="53"/>
      <c r="D98" s="53"/>
      <c r="E98" s="53"/>
      <c r="F98" s="53"/>
      <c r="G98" s="53"/>
      <c r="H98" s="53"/>
      <c r="I98" s="53"/>
    </row>
    <row r="99" spans="3:9" ht="15.75" customHeight="1" x14ac:dyDescent="0.2">
      <c r="C99" s="53"/>
      <c r="D99" s="53"/>
      <c r="E99" s="53"/>
      <c r="F99" s="53"/>
      <c r="G99" s="53"/>
      <c r="H99" s="53"/>
      <c r="I99" s="53"/>
    </row>
    <row r="100" spans="3:9" ht="15.75" customHeight="1" x14ac:dyDescent="0.2">
      <c r="C100" s="53"/>
      <c r="D100" s="53"/>
      <c r="E100" s="53"/>
      <c r="F100" s="53"/>
      <c r="G100" s="53"/>
      <c r="H100" s="53"/>
      <c r="I100" s="53"/>
    </row>
    <row r="101" spans="3:9" ht="15.75" customHeight="1" x14ac:dyDescent="0.2">
      <c r="C101" s="53"/>
      <c r="D101" s="53"/>
      <c r="E101" s="53"/>
      <c r="F101" s="53"/>
      <c r="G101" s="53"/>
      <c r="H101" s="53"/>
      <c r="I101" s="53"/>
    </row>
    <row r="102" spans="3:9" ht="15.75" customHeight="1" x14ac:dyDescent="0.2">
      <c r="C102" s="53"/>
      <c r="D102" s="53"/>
      <c r="E102" s="53"/>
      <c r="F102" s="53"/>
      <c r="G102" s="53"/>
      <c r="H102" s="53"/>
      <c r="I102" s="53"/>
    </row>
    <row r="103" spans="3:9" ht="15.75" customHeight="1" x14ac:dyDescent="0.2">
      <c r="C103" s="53"/>
      <c r="D103" s="53"/>
      <c r="E103" s="53"/>
      <c r="F103" s="53"/>
      <c r="G103" s="53"/>
      <c r="H103" s="53"/>
      <c r="I103" s="53"/>
    </row>
    <row r="104" spans="3:9" ht="15.75" customHeight="1" x14ac:dyDescent="0.2">
      <c r="C104" s="53"/>
      <c r="D104" s="53"/>
      <c r="E104" s="53"/>
      <c r="F104" s="53"/>
      <c r="G104" s="53"/>
      <c r="H104" s="53"/>
      <c r="I104" s="53"/>
    </row>
    <row r="105" spans="3:9" ht="15.75" customHeight="1" x14ac:dyDescent="0.2">
      <c r="C105" s="53"/>
      <c r="D105" s="53"/>
      <c r="E105" s="53"/>
      <c r="F105" s="53"/>
      <c r="G105" s="53"/>
      <c r="H105" s="53"/>
      <c r="I105" s="53"/>
    </row>
    <row r="106" spans="3:9" ht="15.75" customHeight="1" x14ac:dyDescent="0.2">
      <c r="C106" s="53"/>
      <c r="D106" s="53"/>
      <c r="E106" s="53"/>
      <c r="F106" s="53"/>
      <c r="G106" s="53"/>
      <c r="H106" s="53"/>
      <c r="I106" s="53"/>
    </row>
    <row r="107" spans="3:9" ht="15.75" customHeight="1" x14ac:dyDescent="0.2">
      <c r="C107" s="53"/>
      <c r="D107" s="53"/>
      <c r="E107" s="53"/>
      <c r="F107" s="53"/>
      <c r="G107" s="53"/>
      <c r="H107" s="53"/>
      <c r="I107" s="53"/>
    </row>
    <row r="108" spans="3:9" ht="15.75" customHeight="1" x14ac:dyDescent="0.2">
      <c r="C108" s="53"/>
      <c r="D108" s="53"/>
      <c r="E108" s="53"/>
      <c r="F108" s="53"/>
      <c r="G108" s="53"/>
      <c r="H108" s="53"/>
      <c r="I108" s="53"/>
    </row>
    <row r="109" spans="3:9" ht="15.75" customHeight="1" x14ac:dyDescent="0.2">
      <c r="C109" s="53"/>
      <c r="D109" s="53"/>
      <c r="E109" s="53"/>
      <c r="F109" s="53"/>
      <c r="G109" s="53"/>
      <c r="H109" s="53"/>
      <c r="I109" s="53"/>
    </row>
    <row r="110" spans="3:9" ht="15.75" customHeight="1" x14ac:dyDescent="0.2">
      <c r="C110" s="53"/>
      <c r="D110" s="53"/>
      <c r="E110" s="53"/>
      <c r="F110" s="53"/>
      <c r="G110" s="53"/>
      <c r="H110" s="53"/>
      <c r="I110" s="53"/>
    </row>
    <row r="111" spans="3:9" ht="15.75" customHeight="1" x14ac:dyDescent="0.2">
      <c r="C111" s="53"/>
      <c r="D111" s="53"/>
      <c r="E111" s="53"/>
      <c r="F111" s="53"/>
      <c r="G111" s="53"/>
      <c r="H111" s="53"/>
      <c r="I111" s="53"/>
    </row>
    <row r="112" spans="3:9" ht="15.75" customHeight="1" x14ac:dyDescent="0.2">
      <c r="C112" s="53"/>
      <c r="D112" s="53"/>
      <c r="E112" s="53"/>
      <c r="F112" s="53"/>
      <c r="G112" s="53"/>
      <c r="H112" s="53"/>
      <c r="I112" s="53"/>
    </row>
    <row r="113" spans="3:9" ht="15.75" customHeight="1" x14ac:dyDescent="0.2">
      <c r="C113" s="53"/>
      <c r="D113" s="53"/>
      <c r="E113" s="53"/>
      <c r="F113" s="53"/>
      <c r="G113" s="53"/>
      <c r="H113" s="53"/>
      <c r="I113" s="53"/>
    </row>
    <row r="114" spans="3:9" ht="15.75" customHeight="1" x14ac:dyDescent="0.2">
      <c r="C114" s="53"/>
      <c r="D114" s="53"/>
      <c r="E114" s="53"/>
      <c r="F114" s="53"/>
      <c r="G114" s="53"/>
      <c r="H114" s="53"/>
      <c r="I114" s="53"/>
    </row>
    <row r="115" spans="3:9" ht="15.75" customHeight="1" x14ac:dyDescent="0.2">
      <c r="C115" s="53"/>
      <c r="D115" s="53"/>
      <c r="E115" s="53"/>
      <c r="F115" s="53"/>
      <c r="G115" s="53"/>
      <c r="H115" s="53"/>
      <c r="I115" s="53"/>
    </row>
    <row r="116" spans="3:9" ht="15.75" customHeight="1" x14ac:dyDescent="0.2">
      <c r="C116" s="53"/>
      <c r="D116" s="53"/>
      <c r="E116" s="53"/>
      <c r="F116" s="53"/>
      <c r="G116" s="53"/>
      <c r="H116" s="53"/>
      <c r="I116" s="53"/>
    </row>
    <row r="117" spans="3:9" ht="15.75" customHeight="1" x14ac:dyDescent="0.2">
      <c r="C117" s="53"/>
      <c r="D117" s="53"/>
      <c r="E117" s="53"/>
      <c r="F117" s="53"/>
      <c r="G117" s="53"/>
      <c r="H117" s="53"/>
      <c r="I117" s="53"/>
    </row>
    <row r="118" spans="3:9" ht="15.75" customHeight="1" x14ac:dyDescent="0.2">
      <c r="C118" s="53"/>
      <c r="D118" s="53"/>
      <c r="E118" s="53"/>
      <c r="F118" s="53"/>
      <c r="G118" s="53"/>
      <c r="H118" s="53"/>
      <c r="I118" s="53"/>
    </row>
    <row r="119" spans="3:9" ht="15.75" customHeight="1" x14ac:dyDescent="0.2">
      <c r="C119" s="53"/>
      <c r="D119" s="53"/>
      <c r="E119" s="53"/>
      <c r="F119" s="53"/>
      <c r="G119" s="53"/>
      <c r="H119" s="53"/>
      <c r="I119" s="53"/>
    </row>
    <row r="120" spans="3:9" ht="15.75" customHeight="1" x14ac:dyDescent="0.2">
      <c r="C120" s="53"/>
      <c r="D120" s="53"/>
      <c r="E120" s="53"/>
      <c r="F120" s="53"/>
      <c r="G120" s="53"/>
      <c r="H120" s="53"/>
      <c r="I120" s="53"/>
    </row>
    <row r="121" spans="3:9" ht="15.75" customHeight="1" x14ac:dyDescent="0.2">
      <c r="C121" s="53"/>
      <c r="D121" s="53"/>
      <c r="E121" s="53"/>
      <c r="F121" s="53"/>
      <c r="G121" s="53"/>
      <c r="H121" s="53"/>
      <c r="I121" s="53"/>
    </row>
    <row r="122" spans="3:9" ht="15.75" customHeight="1" x14ac:dyDescent="0.2">
      <c r="C122" s="53"/>
      <c r="D122" s="53"/>
      <c r="E122" s="53"/>
      <c r="F122" s="53"/>
      <c r="G122" s="53"/>
      <c r="H122" s="53"/>
      <c r="I122" s="53"/>
    </row>
    <row r="123" spans="3:9" ht="15.75" customHeight="1" x14ac:dyDescent="0.2">
      <c r="C123" s="53"/>
      <c r="D123" s="53"/>
      <c r="E123" s="53"/>
      <c r="F123" s="53"/>
      <c r="G123" s="53"/>
      <c r="H123" s="53"/>
      <c r="I123" s="53"/>
    </row>
    <row r="124" spans="3:9" ht="15.75" customHeight="1" x14ac:dyDescent="0.2">
      <c r="C124" s="53"/>
      <c r="D124" s="53"/>
      <c r="E124" s="53"/>
      <c r="F124" s="53"/>
      <c r="G124" s="53"/>
      <c r="H124" s="53"/>
      <c r="I124" s="53"/>
    </row>
    <row r="125" spans="3:9" ht="15.75" customHeight="1" x14ac:dyDescent="0.2">
      <c r="C125" s="53"/>
      <c r="D125" s="53"/>
      <c r="E125" s="53"/>
      <c r="F125" s="53"/>
      <c r="G125" s="53"/>
      <c r="H125" s="53"/>
      <c r="I125" s="53"/>
    </row>
    <row r="126" spans="3:9" ht="15.75" customHeight="1" x14ac:dyDescent="0.2">
      <c r="C126" s="53"/>
      <c r="D126" s="53"/>
      <c r="E126" s="53"/>
      <c r="F126" s="53"/>
      <c r="G126" s="53"/>
      <c r="H126" s="53"/>
      <c r="I126" s="53"/>
    </row>
    <row r="127" spans="3:9" ht="15.75" customHeight="1" x14ac:dyDescent="0.2">
      <c r="C127" s="53"/>
      <c r="D127" s="53"/>
      <c r="E127" s="53"/>
      <c r="F127" s="53"/>
      <c r="G127" s="53"/>
      <c r="H127" s="53"/>
      <c r="I127" s="53"/>
    </row>
    <row r="128" spans="3:9" ht="15.75" customHeight="1" x14ac:dyDescent="0.2">
      <c r="C128" s="53"/>
      <c r="D128" s="53"/>
      <c r="E128" s="53"/>
      <c r="F128" s="53"/>
      <c r="G128" s="53"/>
      <c r="H128" s="53"/>
      <c r="I128" s="53"/>
    </row>
    <row r="129" spans="3:9" ht="15.75" customHeight="1" x14ac:dyDescent="0.2">
      <c r="C129" s="53"/>
      <c r="D129" s="53"/>
      <c r="E129" s="53"/>
      <c r="F129" s="53"/>
      <c r="G129" s="53"/>
      <c r="H129" s="53"/>
      <c r="I129" s="53"/>
    </row>
    <row r="130" spans="3:9" ht="15.75" customHeight="1" x14ac:dyDescent="0.2">
      <c r="C130" s="53"/>
      <c r="D130" s="53"/>
      <c r="E130" s="53"/>
      <c r="F130" s="53"/>
      <c r="G130" s="53"/>
      <c r="H130" s="53"/>
      <c r="I130" s="53"/>
    </row>
    <row r="131" spans="3:9" ht="15.75" customHeight="1" x14ac:dyDescent="0.2">
      <c r="C131" s="53"/>
      <c r="D131" s="53"/>
      <c r="E131" s="53"/>
      <c r="F131" s="53"/>
      <c r="G131" s="53"/>
      <c r="H131" s="53"/>
      <c r="I131" s="53"/>
    </row>
    <row r="132" spans="3:9" ht="15.75" customHeight="1" x14ac:dyDescent="0.2">
      <c r="C132" s="53"/>
      <c r="D132" s="53"/>
      <c r="E132" s="53"/>
      <c r="F132" s="53"/>
      <c r="G132" s="53"/>
      <c r="H132" s="53"/>
      <c r="I132" s="53"/>
    </row>
    <row r="133" spans="3:9" ht="15.75" customHeight="1" x14ac:dyDescent="0.2">
      <c r="C133" s="53"/>
      <c r="D133" s="53"/>
      <c r="E133" s="53"/>
      <c r="F133" s="53"/>
      <c r="G133" s="53"/>
      <c r="H133" s="53"/>
      <c r="I133" s="53"/>
    </row>
    <row r="134" spans="3:9" ht="15.75" customHeight="1" x14ac:dyDescent="0.2">
      <c r="C134" s="53"/>
      <c r="D134" s="53"/>
      <c r="E134" s="53"/>
      <c r="F134" s="53"/>
      <c r="G134" s="53"/>
      <c r="H134" s="53"/>
      <c r="I134" s="53"/>
    </row>
    <row r="135" spans="3:9" ht="15.75" customHeight="1" x14ac:dyDescent="0.2">
      <c r="C135" s="53"/>
      <c r="D135" s="53"/>
      <c r="E135" s="53"/>
      <c r="F135" s="53"/>
      <c r="G135" s="53"/>
      <c r="H135" s="53"/>
      <c r="I135" s="53"/>
    </row>
    <row r="136" spans="3:9" ht="15.75" customHeight="1" x14ac:dyDescent="0.2">
      <c r="C136" s="53"/>
      <c r="D136" s="53"/>
      <c r="E136" s="53"/>
      <c r="F136" s="53"/>
      <c r="G136" s="53"/>
      <c r="H136" s="53"/>
      <c r="I136" s="53"/>
    </row>
    <row r="137" spans="3:9" ht="15.75" customHeight="1" x14ac:dyDescent="0.2">
      <c r="C137" s="53"/>
      <c r="D137" s="53"/>
      <c r="E137" s="53"/>
      <c r="F137" s="53"/>
      <c r="G137" s="53"/>
      <c r="H137" s="53"/>
      <c r="I137" s="53"/>
    </row>
    <row r="138" spans="3:9" ht="15.75" customHeight="1" x14ac:dyDescent="0.2">
      <c r="C138" s="53"/>
      <c r="D138" s="53"/>
      <c r="E138" s="53"/>
      <c r="F138" s="53"/>
      <c r="G138" s="53"/>
      <c r="H138" s="53"/>
      <c r="I138" s="53"/>
    </row>
    <row r="139" spans="3:9" ht="15.75" customHeight="1" x14ac:dyDescent="0.2">
      <c r="C139" s="53"/>
      <c r="D139" s="53"/>
      <c r="E139" s="53"/>
      <c r="F139" s="53"/>
      <c r="G139" s="53"/>
      <c r="H139" s="53"/>
      <c r="I139" s="53"/>
    </row>
    <row r="140" spans="3:9" ht="15.75" customHeight="1" x14ac:dyDescent="0.2">
      <c r="C140" s="53"/>
      <c r="D140" s="53"/>
      <c r="E140" s="53"/>
      <c r="F140" s="53"/>
      <c r="G140" s="53"/>
      <c r="H140" s="53"/>
      <c r="I140" s="53"/>
    </row>
    <row r="141" spans="3:9" ht="15.75" customHeight="1" x14ac:dyDescent="0.2">
      <c r="C141" s="53"/>
      <c r="D141" s="53"/>
      <c r="E141" s="53"/>
      <c r="F141" s="53"/>
      <c r="G141" s="53"/>
      <c r="H141" s="53"/>
      <c r="I141" s="53"/>
    </row>
    <row r="142" spans="3:9" ht="15.75" customHeight="1" x14ac:dyDescent="0.2">
      <c r="C142" s="53"/>
      <c r="D142" s="53"/>
      <c r="E142" s="53"/>
      <c r="F142" s="53"/>
      <c r="G142" s="53"/>
      <c r="H142" s="53"/>
      <c r="I142" s="53"/>
    </row>
    <row r="143" spans="3:9" ht="15.75" customHeight="1" x14ac:dyDescent="0.2">
      <c r="C143" s="53"/>
      <c r="D143" s="53"/>
      <c r="E143" s="53"/>
      <c r="F143" s="53"/>
      <c r="G143" s="53"/>
      <c r="H143" s="53"/>
      <c r="I143" s="53"/>
    </row>
    <row r="144" spans="3:9" ht="15.75" customHeight="1" x14ac:dyDescent="0.2">
      <c r="C144" s="53"/>
      <c r="D144" s="53"/>
      <c r="E144" s="53"/>
      <c r="F144" s="53"/>
      <c r="G144" s="53"/>
      <c r="H144" s="53"/>
      <c r="I144" s="53"/>
    </row>
    <row r="145" spans="3:9" ht="15.75" customHeight="1" x14ac:dyDescent="0.2">
      <c r="C145" s="53"/>
      <c r="D145" s="53"/>
      <c r="E145" s="53"/>
      <c r="F145" s="53"/>
      <c r="G145" s="53"/>
      <c r="H145" s="53"/>
      <c r="I145" s="53"/>
    </row>
    <row r="146" spans="3:9" ht="15.75" customHeight="1" x14ac:dyDescent="0.2">
      <c r="C146" s="53"/>
      <c r="D146" s="53"/>
      <c r="E146" s="53"/>
      <c r="F146" s="53"/>
      <c r="G146" s="53"/>
      <c r="H146" s="53"/>
      <c r="I146" s="53"/>
    </row>
    <row r="147" spans="3:9" ht="15.75" customHeight="1" x14ac:dyDescent="0.2">
      <c r="C147" s="53"/>
      <c r="D147" s="53"/>
      <c r="E147" s="53"/>
      <c r="F147" s="53"/>
      <c r="G147" s="53"/>
      <c r="H147" s="53"/>
      <c r="I147" s="53"/>
    </row>
    <row r="148" spans="3:9" ht="15.75" customHeight="1" x14ac:dyDescent="0.2">
      <c r="C148" s="53"/>
      <c r="D148" s="53"/>
      <c r="E148" s="53"/>
      <c r="F148" s="53"/>
      <c r="G148" s="53"/>
      <c r="H148" s="53"/>
      <c r="I148" s="53"/>
    </row>
    <row r="149" spans="3:9" ht="15.75" customHeight="1" x14ac:dyDescent="0.2">
      <c r="C149" s="53"/>
      <c r="D149" s="53"/>
      <c r="E149" s="53"/>
      <c r="F149" s="53"/>
      <c r="G149" s="53"/>
      <c r="H149" s="53"/>
      <c r="I149" s="53"/>
    </row>
    <row r="150" spans="3:9" ht="15.75" customHeight="1" x14ac:dyDescent="0.2">
      <c r="C150" s="53"/>
      <c r="D150" s="53"/>
      <c r="E150" s="53"/>
      <c r="F150" s="53"/>
      <c r="G150" s="53"/>
      <c r="H150" s="53"/>
      <c r="I150" s="53"/>
    </row>
    <row r="151" spans="3:9" ht="15.75" customHeight="1" x14ac:dyDescent="0.2">
      <c r="C151" s="53"/>
      <c r="D151" s="53"/>
      <c r="E151" s="53"/>
      <c r="F151" s="53"/>
      <c r="G151" s="53"/>
      <c r="H151" s="53"/>
      <c r="I151" s="53"/>
    </row>
    <row r="152" spans="3:9" ht="15.75" customHeight="1" x14ac:dyDescent="0.2">
      <c r="C152" s="53"/>
      <c r="D152" s="53"/>
      <c r="E152" s="53"/>
      <c r="F152" s="53"/>
      <c r="G152" s="53"/>
      <c r="H152" s="53"/>
      <c r="I152" s="53"/>
    </row>
    <row r="153" spans="3:9" ht="15.75" customHeight="1" x14ac:dyDescent="0.2">
      <c r="C153" s="53"/>
      <c r="D153" s="53"/>
      <c r="E153" s="53"/>
      <c r="F153" s="53"/>
      <c r="G153" s="53"/>
      <c r="H153" s="53"/>
      <c r="I153" s="53"/>
    </row>
    <row r="154" spans="3:9" ht="15.75" customHeight="1" x14ac:dyDescent="0.2">
      <c r="C154" s="53"/>
      <c r="D154" s="53"/>
      <c r="E154" s="53"/>
      <c r="F154" s="53"/>
      <c r="G154" s="53"/>
      <c r="H154" s="53"/>
      <c r="I154" s="53"/>
    </row>
    <row r="155" spans="3:9" ht="15.75" customHeight="1" x14ac:dyDescent="0.2">
      <c r="C155" s="53"/>
      <c r="D155" s="53"/>
      <c r="E155" s="53"/>
      <c r="F155" s="53"/>
      <c r="G155" s="53"/>
      <c r="H155" s="53"/>
      <c r="I155" s="53"/>
    </row>
    <row r="156" spans="3:9" ht="15.75" customHeight="1" x14ac:dyDescent="0.2">
      <c r="C156" s="53"/>
      <c r="D156" s="53"/>
      <c r="E156" s="53"/>
      <c r="F156" s="53"/>
      <c r="G156" s="53"/>
      <c r="H156" s="53"/>
      <c r="I156" s="53"/>
    </row>
    <row r="157" spans="3:9" ht="15.75" customHeight="1" x14ac:dyDescent="0.2">
      <c r="C157" s="53"/>
      <c r="D157" s="53"/>
      <c r="E157" s="53"/>
      <c r="F157" s="53"/>
      <c r="G157" s="53"/>
      <c r="H157" s="53"/>
      <c r="I157" s="53"/>
    </row>
    <row r="158" spans="3:9" ht="15.75" customHeight="1" x14ac:dyDescent="0.2">
      <c r="C158" s="53"/>
      <c r="D158" s="53"/>
      <c r="E158" s="53"/>
      <c r="F158" s="53"/>
      <c r="G158" s="53"/>
      <c r="H158" s="53"/>
      <c r="I158" s="53"/>
    </row>
    <row r="159" spans="3:9" ht="15.75" customHeight="1" x14ac:dyDescent="0.2">
      <c r="C159" s="53"/>
      <c r="D159" s="53"/>
      <c r="E159" s="53"/>
      <c r="F159" s="53"/>
      <c r="G159" s="53"/>
      <c r="H159" s="53"/>
      <c r="I159" s="53"/>
    </row>
    <row r="160" spans="3:9" ht="15.75" customHeight="1" x14ac:dyDescent="0.2">
      <c r="C160" s="53"/>
      <c r="D160" s="53"/>
      <c r="E160" s="53"/>
      <c r="F160" s="53"/>
      <c r="G160" s="53"/>
      <c r="H160" s="53"/>
      <c r="I160" s="53"/>
    </row>
    <row r="161" spans="3:9" ht="15.75" customHeight="1" x14ac:dyDescent="0.2">
      <c r="C161" s="53"/>
      <c r="D161" s="53"/>
      <c r="E161" s="53"/>
      <c r="F161" s="53"/>
      <c r="G161" s="53"/>
      <c r="H161" s="53"/>
      <c r="I161" s="53"/>
    </row>
    <row r="162" spans="3:9" ht="15.75" customHeight="1" x14ac:dyDescent="0.2">
      <c r="C162" s="53"/>
      <c r="D162" s="53"/>
      <c r="E162" s="53"/>
      <c r="F162" s="53"/>
      <c r="G162" s="53"/>
      <c r="H162" s="53"/>
      <c r="I162" s="53"/>
    </row>
    <row r="163" spans="3:9" ht="15.75" customHeight="1" x14ac:dyDescent="0.2">
      <c r="C163" s="53"/>
      <c r="D163" s="53"/>
      <c r="E163" s="53"/>
      <c r="F163" s="53"/>
      <c r="G163" s="53"/>
      <c r="H163" s="53"/>
      <c r="I163" s="53"/>
    </row>
    <row r="164" spans="3:9" ht="15.75" customHeight="1" x14ac:dyDescent="0.2">
      <c r="C164" s="53"/>
      <c r="D164" s="53"/>
      <c r="E164" s="53"/>
      <c r="F164" s="53"/>
      <c r="G164" s="53"/>
      <c r="H164" s="53"/>
      <c r="I164" s="53"/>
    </row>
    <row r="165" spans="3:9" ht="15.75" customHeight="1" x14ac:dyDescent="0.2">
      <c r="C165" s="53"/>
      <c r="D165" s="53"/>
      <c r="E165" s="53"/>
      <c r="F165" s="53"/>
      <c r="G165" s="53"/>
      <c r="H165" s="53"/>
      <c r="I165" s="53"/>
    </row>
    <row r="166" spans="3:9" ht="15.75" customHeight="1" x14ac:dyDescent="0.2">
      <c r="C166" s="53"/>
      <c r="D166" s="53"/>
      <c r="E166" s="53"/>
      <c r="F166" s="53"/>
      <c r="G166" s="53"/>
      <c r="H166" s="53"/>
      <c r="I166" s="53"/>
    </row>
    <row r="167" spans="3:9" ht="15.75" customHeight="1" x14ac:dyDescent="0.2">
      <c r="C167" s="53"/>
      <c r="D167" s="53"/>
      <c r="E167" s="53"/>
      <c r="F167" s="53"/>
      <c r="G167" s="53"/>
      <c r="H167" s="53"/>
      <c r="I167" s="53"/>
    </row>
    <row r="168" spans="3:9" ht="15.75" customHeight="1" x14ac:dyDescent="0.2">
      <c r="C168" s="53"/>
      <c r="D168" s="53"/>
      <c r="E168" s="53"/>
      <c r="F168" s="53"/>
      <c r="G168" s="53"/>
      <c r="H168" s="53"/>
      <c r="I168" s="53"/>
    </row>
    <row r="169" spans="3:9" ht="15.75" customHeight="1" x14ac:dyDescent="0.2">
      <c r="C169" s="53"/>
      <c r="D169" s="53"/>
      <c r="E169" s="53"/>
      <c r="F169" s="53"/>
      <c r="G169" s="53"/>
      <c r="H169" s="53"/>
      <c r="I169" s="53"/>
    </row>
    <row r="170" spans="3:9" ht="15.75" customHeight="1" x14ac:dyDescent="0.2">
      <c r="C170" s="53"/>
      <c r="D170" s="53"/>
      <c r="E170" s="53"/>
      <c r="F170" s="53"/>
      <c r="G170" s="53"/>
      <c r="H170" s="53"/>
      <c r="I170" s="53"/>
    </row>
    <row r="171" spans="3:9" ht="15.75" customHeight="1" x14ac:dyDescent="0.2">
      <c r="C171" s="53"/>
      <c r="D171" s="53"/>
      <c r="E171" s="53"/>
      <c r="F171" s="53"/>
      <c r="G171" s="53"/>
      <c r="H171" s="53"/>
      <c r="I171" s="53"/>
    </row>
    <row r="172" spans="3:9" ht="15.75" customHeight="1" x14ac:dyDescent="0.2">
      <c r="C172" s="53"/>
      <c r="D172" s="53"/>
      <c r="E172" s="53"/>
      <c r="F172" s="53"/>
      <c r="G172" s="53"/>
      <c r="H172" s="53"/>
      <c r="I172" s="53"/>
    </row>
    <row r="173" spans="3:9" ht="15.75" customHeight="1" x14ac:dyDescent="0.2">
      <c r="C173" s="53"/>
      <c r="D173" s="53"/>
      <c r="E173" s="53"/>
      <c r="F173" s="53"/>
      <c r="G173" s="53"/>
      <c r="H173" s="53"/>
      <c r="I173" s="53"/>
    </row>
    <row r="174" spans="3:9" ht="15.75" customHeight="1" x14ac:dyDescent="0.2">
      <c r="C174" s="53"/>
      <c r="D174" s="53"/>
      <c r="E174" s="53"/>
      <c r="F174" s="53"/>
      <c r="G174" s="53"/>
      <c r="H174" s="53"/>
      <c r="I174" s="53"/>
    </row>
    <row r="175" spans="3:9" ht="15.75" customHeight="1" x14ac:dyDescent="0.2">
      <c r="C175" s="53"/>
      <c r="D175" s="53"/>
      <c r="E175" s="53"/>
      <c r="F175" s="53"/>
      <c r="G175" s="53"/>
      <c r="H175" s="53"/>
      <c r="I175" s="53"/>
    </row>
    <row r="176" spans="3:9" ht="15.75" customHeight="1" x14ac:dyDescent="0.2">
      <c r="C176" s="53"/>
      <c r="D176" s="53"/>
      <c r="E176" s="53"/>
      <c r="F176" s="53"/>
      <c r="G176" s="53"/>
      <c r="H176" s="53"/>
      <c r="I176" s="53"/>
    </row>
    <row r="177" spans="3:9" ht="15.75" customHeight="1" x14ac:dyDescent="0.2">
      <c r="C177" s="53"/>
      <c r="D177" s="53"/>
      <c r="E177" s="53"/>
      <c r="F177" s="53"/>
      <c r="G177" s="53"/>
      <c r="H177" s="53"/>
      <c r="I177" s="53"/>
    </row>
    <row r="178" spans="3:9" ht="15.75" customHeight="1" x14ac:dyDescent="0.2">
      <c r="C178" s="53"/>
      <c r="D178" s="53"/>
      <c r="E178" s="53"/>
      <c r="F178" s="53"/>
      <c r="G178" s="53"/>
      <c r="H178" s="53"/>
      <c r="I178" s="53"/>
    </row>
    <row r="179" spans="3:9" ht="15.75" customHeight="1" x14ac:dyDescent="0.2">
      <c r="C179" s="53"/>
      <c r="D179" s="53"/>
      <c r="E179" s="53"/>
      <c r="F179" s="53"/>
      <c r="G179" s="53"/>
      <c r="H179" s="53"/>
      <c r="I179" s="53"/>
    </row>
    <row r="180" spans="3:9" ht="15.75" customHeight="1" x14ac:dyDescent="0.2">
      <c r="C180" s="53"/>
      <c r="D180" s="53"/>
      <c r="E180" s="53"/>
      <c r="F180" s="53"/>
      <c r="G180" s="53"/>
      <c r="H180" s="53"/>
      <c r="I180" s="53"/>
    </row>
    <row r="181" spans="3:9" ht="15.75" customHeight="1" x14ac:dyDescent="0.2">
      <c r="C181" s="53"/>
      <c r="D181" s="53"/>
      <c r="E181" s="53"/>
      <c r="F181" s="53"/>
      <c r="G181" s="53"/>
      <c r="H181" s="53"/>
      <c r="I181" s="53"/>
    </row>
    <row r="182" spans="3:9" ht="15.75" customHeight="1" x14ac:dyDescent="0.2">
      <c r="C182" s="53"/>
      <c r="D182" s="53"/>
      <c r="E182" s="53"/>
      <c r="F182" s="53"/>
      <c r="G182" s="53"/>
      <c r="H182" s="53"/>
      <c r="I182" s="53"/>
    </row>
    <row r="183" spans="3:9" ht="15.75" customHeight="1" x14ac:dyDescent="0.2">
      <c r="C183" s="53"/>
      <c r="D183" s="53"/>
      <c r="E183" s="53"/>
      <c r="F183" s="53"/>
      <c r="G183" s="53"/>
      <c r="H183" s="53"/>
      <c r="I183" s="53"/>
    </row>
    <row r="184" spans="3:9" ht="15.75" customHeight="1" x14ac:dyDescent="0.2">
      <c r="C184" s="53"/>
      <c r="D184" s="53"/>
      <c r="E184" s="53"/>
      <c r="F184" s="53"/>
      <c r="G184" s="53"/>
      <c r="H184" s="53"/>
      <c r="I184" s="53"/>
    </row>
    <row r="185" spans="3:9" ht="15.75" customHeight="1" x14ac:dyDescent="0.2">
      <c r="C185" s="53"/>
      <c r="D185" s="53"/>
      <c r="E185" s="53"/>
      <c r="F185" s="53"/>
      <c r="G185" s="53"/>
      <c r="H185" s="53"/>
      <c r="I185" s="53"/>
    </row>
    <row r="186" spans="3:9" ht="15.75" customHeight="1" x14ac:dyDescent="0.2">
      <c r="C186" s="53"/>
      <c r="D186" s="53"/>
      <c r="E186" s="53"/>
      <c r="F186" s="53"/>
      <c r="G186" s="53"/>
      <c r="H186" s="53"/>
      <c r="I186" s="53"/>
    </row>
    <row r="187" spans="3:9" ht="15.75" customHeight="1" x14ac:dyDescent="0.2">
      <c r="C187" s="53"/>
      <c r="D187" s="53"/>
      <c r="E187" s="53"/>
      <c r="F187" s="53"/>
      <c r="G187" s="53"/>
      <c r="H187" s="53"/>
      <c r="I187" s="53"/>
    </row>
    <row r="188" spans="3:9" ht="15.75" customHeight="1" x14ac:dyDescent="0.2">
      <c r="C188" s="53"/>
      <c r="D188" s="53"/>
      <c r="E188" s="53"/>
      <c r="F188" s="53"/>
      <c r="G188" s="53"/>
      <c r="H188" s="53"/>
      <c r="I188" s="53"/>
    </row>
    <row r="189" spans="3:9" ht="15.75" customHeight="1" x14ac:dyDescent="0.2">
      <c r="C189" s="53"/>
      <c r="D189" s="53"/>
      <c r="E189" s="53"/>
      <c r="F189" s="53"/>
      <c r="G189" s="53"/>
      <c r="H189" s="53"/>
      <c r="I189" s="53"/>
    </row>
    <row r="190" spans="3:9" ht="15.75" customHeight="1" x14ac:dyDescent="0.2">
      <c r="C190" s="53"/>
      <c r="D190" s="53"/>
      <c r="E190" s="53"/>
      <c r="F190" s="53"/>
      <c r="G190" s="53"/>
      <c r="H190" s="53"/>
      <c r="I190" s="53"/>
    </row>
    <row r="191" spans="3:9" ht="15.75" customHeight="1" x14ac:dyDescent="0.2">
      <c r="C191" s="53"/>
      <c r="D191" s="53"/>
      <c r="E191" s="53"/>
      <c r="F191" s="53"/>
      <c r="G191" s="53"/>
      <c r="H191" s="53"/>
      <c r="I191" s="53"/>
    </row>
    <row r="192" spans="3:9" ht="15.75" customHeight="1" x14ac:dyDescent="0.2">
      <c r="C192" s="53"/>
      <c r="D192" s="53"/>
      <c r="E192" s="53"/>
      <c r="F192" s="53"/>
      <c r="G192" s="53"/>
      <c r="H192" s="53"/>
      <c r="I192" s="53"/>
    </row>
    <row r="193" spans="3:9" ht="15.75" customHeight="1" x14ac:dyDescent="0.2">
      <c r="C193" s="53"/>
      <c r="D193" s="53"/>
      <c r="E193" s="53"/>
      <c r="F193" s="53"/>
      <c r="G193" s="53"/>
      <c r="H193" s="53"/>
      <c r="I193" s="53"/>
    </row>
    <row r="194" spans="3:9" ht="15.75" customHeight="1" x14ac:dyDescent="0.2">
      <c r="C194" s="53"/>
      <c r="D194" s="53"/>
      <c r="E194" s="53"/>
      <c r="F194" s="53"/>
      <c r="G194" s="53"/>
      <c r="H194" s="53"/>
      <c r="I194" s="53"/>
    </row>
    <row r="195" spans="3:9" ht="15.75" customHeight="1" x14ac:dyDescent="0.2">
      <c r="C195" s="53"/>
      <c r="D195" s="53"/>
      <c r="E195" s="53"/>
      <c r="F195" s="53"/>
      <c r="G195" s="53"/>
      <c r="H195" s="53"/>
      <c r="I195" s="53"/>
    </row>
    <row r="196" spans="3:9" ht="15.75" customHeight="1" x14ac:dyDescent="0.2">
      <c r="C196" s="53"/>
      <c r="D196" s="53"/>
      <c r="E196" s="53"/>
      <c r="F196" s="53"/>
      <c r="G196" s="53"/>
      <c r="H196" s="53"/>
      <c r="I196" s="53"/>
    </row>
    <row r="197" spans="3:9" ht="15.75" customHeight="1" x14ac:dyDescent="0.2">
      <c r="C197" s="53"/>
      <c r="D197" s="53"/>
      <c r="E197" s="53"/>
      <c r="F197" s="53"/>
      <c r="G197" s="53"/>
      <c r="H197" s="53"/>
      <c r="I197" s="53"/>
    </row>
    <row r="198" spans="3:9" ht="15.75" customHeight="1" x14ac:dyDescent="0.2">
      <c r="C198" s="53"/>
      <c r="D198" s="53"/>
      <c r="E198" s="53"/>
      <c r="F198" s="53"/>
      <c r="G198" s="53"/>
      <c r="H198" s="53"/>
      <c r="I198" s="53"/>
    </row>
    <row r="199" spans="3:9" ht="15.75" customHeight="1" x14ac:dyDescent="0.2">
      <c r="C199" s="53"/>
      <c r="D199" s="53"/>
      <c r="E199" s="53"/>
      <c r="F199" s="53"/>
      <c r="G199" s="53"/>
      <c r="H199" s="53"/>
      <c r="I199" s="53"/>
    </row>
    <row r="200" spans="3:9" ht="15.75" customHeight="1" x14ac:dyDescent="0.2">
      <c r="C200" s="53"/>
      <c r="D200" s="53"/>
      <c r="E200" s="53"/>
      <c r="F200" s="53"/>
      <c r="G200" s="53"/>
      <c r="H200" s="53"/>
      <c r="I200" s="53"/>
    </row>
    <row r="201" spans="3:9" ht="15.75" customHeight="1" x14ac:dyDescent="0.2">
      <c r="C201" s="53"/>
      <c r="D201" s="53"/>
      <c r="E201" s="53"/>
      <c r="F201" s="53"/>
      <c r="G201" s="53"/>
      <c r="H201" s="53"/>
      <c r="I201" s="53"/>
    </row>
    <row r="202" spans="3:9" ht="15.75" customHeight="1" x14ac:dyDescent="0.2">
      <c r="C202" s="53"/>
      <c r="D202" s="53"/>
      <c r="E202" s="53"/>
      <c r="F202" s="53"/>
      <c r="G202" s="53"/>
      <c r="H202" s="53"/>
      <c r="I202" s="53"/>
    </row>
    <row r="203" spans="3:9" ht="15.75" customHeight="1" x14ac:dyDescent="0.2">
      <c r="C203" s="53"/>
      <c r="D203" s="53"/>
      <c r="E203" s="53"/>
      <c r="F203" s="53"/>
      <c r="G203" s="53"/>
      <c r="H203" s="53"/>
      <c r="I203" s="53"/>
    </row>
    <row r="204" spans="3:9" ht="15.75" customHeight="1" x14ac:dyDescent="0.2">
      <c r="C204" s="53"/>
      <c r="D204" s="53"/>
      <c r="E204" s="53"/>
      <c r="F204" s="53"/>
      <c r="G204" s="53"/>
      <c r="H204" s="53"/>
      <c r="I204" s="53"/>
    </row>
    <row r="205" spans="3:9" ht="15.75" customHeight="1" x14ac:dyDescent="0.2">
      <c r="C205" s="53"/>
      <c r="D205" s="53"/>
      <c r="E205" s="53"/>
      <c r="F205" s="53"/>
      <c r="G205" s="53"/>
      <c r="H205" s="53"/>
      <c r="I205" s="53"/>
    </row>
    <row r="206" spans="3:9" ht="15.75" customHeight="1" x14ac:dyDescent="0.2">
      <c r="C206" s="53"/>
      <c r="D206" s="53"/>
      <c r="E206" s="53"/>
      <c r="F206" s="53"/>
      <c r="G206" s="53"/>
      <c r="H206" s="53"/>
      <c r="I206" s="53"/>
    </row>
    <row r="207" spans="3:9" ht="15.75" customHeight="1" x14ac:dyDescent="0.2">
      <c r="C207" s="53"/>
      <c r="D207" s="53"/>
      <c r="E207" s="53"/>
      <c r="F207" s="53"/>
      <c r="G207" s="53"/>
      <c r="H207" s="53"/>
      <c r="I207" s="53"/>
    </row>
    <row r="208" spans="3:9" ht="15.75" customHeight="1" x14ac:dyDescent="0.2">
      <c r="C208" s="53"/>
      <c r="D208" s="53"/>
      <c r="E208" s="53"/>
      <c r="F208" s="53"/>
      <c r="G208" s="53"/>
      <c r="H208" s="53"/>
      <c r="I208" s="53"/>
    </row>
    <row r="209" spans="3:9" ht="15.75" customHeight="1" x14ac:dyDescent="0.2">
      <c r="C209" s="53"/>
      <c r="D209" s="53"/>
      <c r="E209" s="53"/>
      <c r="F209" s="53"/>
      <c r="G209" s="53"/>
      <c r="H209" s="53"/>
      <c r="I209" s="53"/>
    </row>
    <row r="210" spans="3:9" ht="15.75" customHeight="1" x14ac:dyDescent="0.2">
      <c r="C210" s="53"/>
      <c r="D210" s="53"/>
      <c r="E210" s="53"/>
      <c r="F210" s="53"/>
      <c r="G210" s="53"/>
      <c r="H210" s="53"/>
      <c r="I210" s="53"/>
    </row>
    <row r="211" spans="3:9" ht="15.75" customHeight="1" x14ac:dyDescent="0.2">
      <c r="C211" s="53"/>
      <c r="D211" s="53"/>
      <c r="E211" s="53"/>
      <c r="F211" s="53"/>
      <c r="G211" s="53"/>
      <c r="H211" s="53"/>
      <c r="I211" s="53"/>
    </row>
    <row r="212" spans="3:9" ht="15.75" customHeight="1" x14ac:dyDescent="0.2">
      <c r="C212" s="53"/>
      <c r="D212" s="53"/>
      <c r="E212" s="53"/>
      <c r="F212" s="53"/>
      <c r="G212" s="53"/>
      <c r="H212" s="53"/>
      <c r="I212" s="53"/>
    </row>
    <row r="213" spans="3:9" ht="15.75" customHeight="1" x14ac:dyDescent="0.2">
      <c r="C213" s="53"/>
      <c r="D213" s="53"/>
      <c r="E213" s="53"/>
      <c r="F213" s="53"/>
      <c r="G213" s="53"/>
      <c r="H213" s="53"/>
      <c r="I213" s="53"/>
    </row>
    <row r="214" spans="3:9" ht="15.75" customHeight="1" x14ac:dyDescent="0.2">
      <c r="C214" s="53"/>
      <c r="D214" s="53"/>
      <c r="E214" s="53"/>
      <c r="F214" s="53"/>
      <c r="G214" s="53"/>
      <c r="H214" s="53"/>
      <c r="I214" s="53"/>
    </row>
    <row r="215" spans="3:9" ht="15.75" customHeight="1" x14ac:dyDescent="0.2">
      <c r="C215" s="53"/>
      <c r="D215" s="53"/>
      <c r="E215" s="53"/>
      <c r="F215" s="53"/>
      <c r="G215" s="53"/>
      <c r="H215" s="53"/>
      <c r="I215" s="53"/>
    </row>
    <row r="216" spans="3:9" ht="15.75" customHeight="1" x14ac:dyDescent="0.2">
      <c r="C216" s="53"/>
      <c r="D216" s="53"/>
      <c r="E216" s="53"/>
      <c r="F216" s="53"/>
      <c r="G216" s="53"/>
      <c r="H216" s="53"/>
      <c r="I216" s="53"/>
    </row>
    <row r="217" spans="3:9" ht="15.75" customHeight="1" x14ac:dyDescent="0.2">
      <c r="C217" s="53"/>
      <c r="D217" s="53"/>
      <c r="E217" s="53"/>
      <c r="F217" s="53"/>
      <c r="G217" s="53"/>
      <c r="H217" s="53"/>
      <c r="I217" s="53"/>
    </row>
    <row r="218" spans="3:9" ht="15.75" customHeight="1" x14ac:dyDescent="0.2">
      <c r="C218" s="53"/>
      <c r="D218" s="53"/>
      <c r="E218" s="53"/>
      <c r="F218" s="53"/>
      <c r="G218" s="53"/>
      <c r="H218" s="53"/>
      <c r="I218" s="53"/>
    </row>
    <row r="219" spans="3:9" ht="15.75" customHeight="1" x14ac:dyDescent="0.2">
      <c r="C219" s="53"/>
      <c r="D219" s="53"/>
      <c r="E219" s="53"/>
      <c r="F219" s="53"/>
      <c r="G219" s="53"/>
      <c r="H219" s="53"/>
      <c r="I219" s="53"/>
    </row>
    <row r="220" spans="3:9" ht="15.75" customHeight="1" x14ac:dyDescent="0.2">
      <c r="C220" s="53"/>
      <c r="D220" s="53"/>
      <c r="E220" s="53"/>
      <c r="F220" s="53"/>
      <c r="G220" s="53"/>
      <c r="H220" s="53"/>
      <c r="I220" s="53"/>
    </row>
    <row r="221" spans="3:9" ht="15.75" customHeight="1" x14ac:dyDescent="0.2">
      <c r="C221" s="53"/>
      <c r="D221" s="53"/>
      <c r="E221" s="53"/>
      <c r="F221" s="53"/>
      <c r="G221" s="53"/>
      <c r="H221" s="53"/>
      <c r="I221" s="53"/>
    </row>
    <row r="222" spans="3:9" ht="15.75" customHeight="1" x14ac:dyDescent="0.2">
      <c r="C222" s="53"/>
      <c r="D222" s="53"/>
      <c r="E222" s="53"/>
      <c r="F222" s="53"/>
      <c r="G222" s="53"/>
      <c r="H222" s="53"/>
      <c r="I222" s="53"/>
    </row>
    <row r="223" spans="3:9" ht="15.75" customHeight="1" x14ac:dyDescent="0.2">
      <c r="C223" s="53"/>
      <c r="D223" s="53"/>
      <c r="E223" s="53"/>
      <c r="F223" s="53"/>
      <c r="G223" s="53"/>
      <c r="H223" s="53"/>
      <c r="I223" s="53"/>
    </row>
    <row r="224" spans="3:9" ht="15.75" customHeight="1" x14ac:dyDescent="0.2">
      <c r="C224" s="53"/>
      <c r="D224" s="53"/>
      <c r="E224" s="53"/>
      <c r="F224" s="53"/>
      <c r="G224" s="53"/>
      <c r="H224" s="53"/>
      <c r="I224" s="53"/>
    </row>
    <row r="225" spans="3:9" ht="15.75" customHeight="1" x14ac:dyDescent="0.2">
      <c r="C225" s="53"/>
      <c r="D225" s="53"/>
      <c r="E225" s="53"/>
      <c r="F225" s="53"/>
      <c r="G225" s="53"/>
      <c r="H225" s="53"/>
      <c r="I225" s="53"/>
    </row>
    <row r="226" spans="3:9" ht="15.75" customHeight="1" x14ac:dyDescent="0.2">
      <c r="C226" s="53"/>
      <c r="D226" s="53"/>
      <c r="E226" s="53"/>
      <c r="F226" s="53"/>
      <c r="G226" s="53"/>
      <c r="H226" s="53"/>
      <c r="I226" s="53"/>
    </row>
    <row r="227" spans="3:9" ht="15.75" customHeight="1" x14ac:dyDescent="0.2">
      <c r="C227" s="53"/>
      <c r="D227" s="53"/>
      <c r="E227" s="53"/>
      <c r="F227" s="53"/>
      <c r="G227" s="53"/>
      <c r="H227" s="53"/>
      <c r="I227" s="53"/>
    </row>
    <row r="228" spans="3:9" ht="15.75" customHeight="1" x14ac:dyDescent="0.2">
      <c r="C228" s="53"/>
      <c r="D228" s="53"/>
      <c r="E228" s="53"/>
      <c r="F228" s="53"/>
      <c r="G228" s="53"/>
      <c r="H228" s="53"/>
      <c r="I228" s="53"/>
    </row>
    <row r="229" spans="3:9" ht="15.75" customHeight="1" x14ac:dyDescent="0.2">
      <c r="C229" s="53"/>
      <c r="D229" s="53"/>
      <c r="E229" s="53"/>
      <c r="F229" s="53"/>
      <c r="G229" s="53"/>
      <c r="H229" s="53"/>
      <c r="I229" s="53"/>
    </row>
    <row r="230" spans="3:9" ht="15.75" customHeight="1" x14ac:dyDescent="0.2">
      <c r="C230" s="53"/>
      <c r="D230" s="53"/>
      <c r="E230" s="53"/>
      <c r="F230" s="53"/>
      <c r="G230" s="53"/>
      <c r="H230" s="53"/>
      <c r="I230" s="53"/>
    </row>
    <row r="231" spans="3:9" ht="15.75" customHeight="1" x14ac:dyDescent="0.2">
      <c r="C231" s="53"/>
      <c r="D231" s="53"/>
      <c r="E231" s="53"/>
      <c r="F231" s="53"/>
      <c r="G231" s="53"/>
      <c r="H231" s="53"/>
      <c r="I231" s="53"/>
    </row>
    <row r="232" spans="3:9" ht="15.75" customHeight="1" x14ac:dyDescent="0.2">
      <c r="C232" s="53"/>
      <c r="D232" s="53"/>
      <c r="E232" s="53"/>
      <c r="F232" s="53"/>
      <c r="G232" s="53"/>
      <c r="H232" s="53"/>
      <c r="I232" s="53"/>
    </row>
    <row r="233" spans="3:9" ht="15.75" customHeight="1" x14ac:dyDescent="0.2">
      <c r="C233" s="53"/>
      <c r="D233" s="53"/>
      <c r="E233" s="53"/>
      <c r="F233" s="53"/>
      <c r="G233" s="53"/>
      <c r="H233" s="53"/>
      <c r="I233" s="53"/>
    </row>
    <row r="234" spans="3:9" ht="15.75" customHeight="1" x14ac:dyDescent="0.2">
      <c r="C234" s="53"/>
      <c r="D234" s="53"/>
      <c r="E234" s="53"/>
      <c r="F234" s="53"/>
      <c r="G234" s="53"/>
      <c r="H234" s="53"/>
      <c r="I234" s="53"/>
    </row>
    <row r="235" spans="3:9" ht="15.75" customHeight="1" x14ac:dyDescent="0.2">
      <c r="C235" s="53"/>
      <c r="D235" s="53"/>
      <c r="E235" s="53"/>
      <c r="F235" s="53"/>
      <c r="G235" s="53"/>
      <c r="H235" s="53"/>
      <c r="I235" s="53"/>
    </row>
    <row r="236" spans="3:9" ht="15.75" customHeight="1" x14ac:dyDescent="0.2">
      <c r="C236" s="53"/>
      <c r="D236" s="53"/>
      <c r="E236" s="53"/>
      <c r="F236" s="53"/>
      <c r="G236" s="53"/>
      <c r="H236" s="53"/>
      <c r="I236" s="53"/>
    </row>
    <row r="237" spans="3:9" ht="15.75" customHeight="1" x14ac:dyDescent="0.2">
      <c r="C237" s="53"/>
      <c r="D237" s="53"/>
      <c r="E237" s="53"/>
      <c r="F237" s="53"/>
      <c r="G237" s="53"/>
      <c r="H237" s="53"/>
      <c r="I237" s="53"/>
    </row>
    <row r="238" spans="3:9" ht="15.75" customHeight="1" x14ac:dyDescent="0.2">
      <c r="C238" s="53"/>
      <c r="D238" s="53"/>
      <c r="E238" s="53"/>
      <c r="F238" s="53"/>
      <c r="G238" s="53"/>
      <c r="H238" s="53"/>
      <c r="I238" s="53"/>
    </row>
    <row r="239" spans="3:9" ht="15.75" customHeight="1" x14ac:dyDescent="0.2">
      <c r="C239" s="53"/>
      <c r="D239" s="53"/>
      <c r="E239" s="53"/>
      <c r="F239" s="53"/>
      <c r="G239" s="53"/>
      <c r="H239" s="53"/>
      <c r="I239" s="53"/>
    </row>
    <row r="240" spans="3:9" ht="15.75" customHeight="1" x14ac:dyDescent="0.2">
      <c r="C240" s="53"/>
      <c r="D240" s="53"/>
      <c r="E240" s="53"/>
      <c r="F240" s="53"/>
      <c r="G240" s="53"/>
      <c r="H240" s="53"/>
      <c r="I240" s="53"/>
    </row>
    <row r="241" spans="3:9" ht="15.75" customHeight="1" x14ac:dyDescent="0.2">
      <c r="C241" s="53"/>
      <c r="D241" s="53"/>
      <c r="E241" s="53"/>
      <c r="F241" s="53"/>
      <c r="G241" s="53"/>
      <c r="H241" s="53"/>
      <c r="I241" s="53"/>
    </row>
    <row r="242" spans="3:9" ht="15.75" customHeight="1" x14ac:dyDescent="0.2">
      <c r="C242" s="53"/>
      <c r="D242" s="53"/>
      <c r="E242" s="53"/>
      <c r="F242" s="53"/>
      <c r="G242" s="53"/>
      <c r="H242" s="53"/>
      <c r="I242" s="53"/>
    </row>
    <row r="243" spans="3:9" ht="15.75" customHeight="1" x14ac:dyDescent="0.2">
      <c r="C243" s="53"/>
      <c r="D243" s="53"/>
      <c r="E243" s="53"/>
      <c r="F243" s="53"/>
      <c r="G243" s="53"/>
      <c r="H243" s="53"/>
      <c r="I243" s="53"/>
    </row>
    <row r="244" spans="3:9" ht="15.75" customHeight="1" x14ac:dyDescent="0.2">
      <c r="C244" s="53"/>
      <c r="D244" s="53"/>
      <c r="E244" s="53"/>
      <c r="F244" s="53"/>
      <c r="G244" s="53"/>
      <c r="H244" s="53"/>
      <c r="I244" s="53"/>
    </row>
    <row r="245" spans="3:9" ht="15.75" customHeight="1" x14ac:dyDescent="0.2">
      <c r="C245" s="53"/>
      <c r="D245" s="53"/>
      <c r="E245" s="53"/>
      <c r="F245" s="53"/>
      <c r="G245" s="53"/>
      <c r="H245" s="53"/>
      <c r="I245" s="53"/>
    </row>
    <row r="246" spans="3:9" ht="15.75" customHeight="1" x14ac:dyDescent="0.2">
      <c r="C246" s="53"/>
      <c r="D246" s="53"/>
      <c r="E246" s="53"/>
      <c r="F246" s="53"/>
      <c r="G246" s="53"/>
      <c r="H246" s="53"/>
      <c r="I246" s="53"/>
    </row>
    <row r="247" spans="3:9" ht="15.75" customHeight="1" x14ac:dyDescent="0.2">
      <c r="C247" s="53"/>
      <c r="D247" s="53"/>
      <c r="E247" s="53"/>
      <c r="F247" s="53"/>
      <c r="G247" s="53"/>
      <c r="H247" s="53"/>
      <c r="I247" s="53"/>
    </row>
    <row r="248" spans="3:9" ht="15.75" customHeight="1" x14ac:dyDescent="0.2">
      <c r="C248" s="53"/>
      <c r="D248" s="53"/>
      <c r="E248" s="53"/>
      <c r="F248" s="53"/>
      <c r="G248" s="53"/>
      <c r="H248" s="53"/>
      <c r="I248" s="53"/>
    </row>
    <row r="249" spans="3:9" ht="15.75" customHeight="1" x14ac:dyDescent="0.2">
      <c r="C249" s="53"/>
      <c r="D249" s="53"/>
      <c r="E249" s="53"/>
      <c r="F249" s="53"/>
      <c r="G249" s="53"/>
      <c r="H249" s="53"/>
      <c r="I249" s="53"/>
    </row>
    <row r="250" spans="3:9" ht="15.75" customHeight="1" x14ac:dyDescent="0.2">
      <c r="C250" s="53"/>
      <c r="D250" s="53"/>
      <c r="E250" s="53"/>
      <c r="F250" s="53"/>
      <c r="G250" s="53"/>
      <c r="H250" s="53"/>
      <c r="I250" s="53"/>
    </row>
    <row r="251" spans="3:9" ht="15.75" customHeight="1" x14ac:dyDescent="0.2">
      <c r="C251" s="53"/>
      <c r="D251" s="53"/>
      <c r="E251" s="53"/>
      <c r="F251" s="53"/>
      <c r="G251" s="53"/>
      <c r="H251" s="53"/>
      <c r="I251" s="53"/>
    </row>
    <row r="252" spans="3:9" ht="15.75" customHeight="1" x14ac:dyDescent="0.2">
      <c r="C252" s="53"/>
      <c r="D252" s="53"/>
      <c r="E252" s="53"/>
      <c r="F252" s="53"/>
      <c r="G252" s="53"/>
      <c r="H252" s="53"/>
      <c r="I252" s="53"/>
    </row>
    <row r="253" spans="3:9" ht="15.75" customHeight="1" x14ac:dyDescent="0.2">
      <c r="C253" s="53"/>
      <c r="D253" s="53"/>
      <c r="E253" s="53"/>
      <c r="F253" s="53"/>
      <c r="G253" s="53"/>
      <c r="H253" s="53"/>
      <c r="I253" s="53"/>
    </row>
    <row r="254" spans="3:9" ht="15.75" customHeight="1" x14ac:dyDescent="0.2">
      <c r="C254" s="53"/>
      <c r="D254" s="53"/>
      <c r="E254" s="53"/>
      <c r="F254" s="53"/>
      <c r="G254" s="53"/>
      <c r="H254" s="53"/>
      <c r="I254" s="53"/>
    </row>
    <row r="255" spans="3:9" ht="15.75" customHeight="1" x14ac:dyDescent="0.2">
      <c r="C255" s="53"/>
      <c r="D255" s="53"/>
      <c r="E255" s="53"/>
      <c r="F255" s="53"/>
      <c r="G255" s="53"/>
      <c r="H255" s="53"/>
      <c r="I255" s="53"/>
    </row>
    <row r="256" spans="3:9" ht="15.75" customHeight="1" x14ac:dyDescent="0.2">
      <c r="C256" s="53"/>
      <c r="D256" s="53"/>
      <c r="E256" s="53"/>
      <c r="F256" s="53"/>
      <c r="G256" s="53"/>
      <c r="H256" s="53"/>
      <c r="I256" s="53"/>
    </row>
    <row r="257" spans="3:9" ht="15.75" customHeight="1" x14ac:dyDescent="0.2">
      <c r="C257" s="53"/>
      <c r="D257" s="53"/>
      <c r="E257" s="53"/>
      <c r="F257" s="53"/>
      <c r="G257" s="53"/>
      <c r="H257" s="53"/>
      <c r="I257" s="53"/>
    </row>
    <row r="258" spans="3:9" ht="15.75" customHeight="1" x14ac:dyDescent="0.2">
      <c r="C258" s="53"/>
      <c r="D258" s="53"/>
      <c r="E258" s="53"/>
      <c r="F258" s="53"/>
      <c r="G258" s="53"/>
      <c r="H258" s="53"/>
      <c r="I258" s="53"/>
    </row>
    <row r="259" spans="3:9" ht="15.75" customHeight="1" x14ac:dyDescent="0.2">
      <c r="C259" s="53"/>
      <c r="D259" s="53"/>
      <c r="E259" s="53"/>
      <c r="F259" s="53"/>
      <c r="G259" s="53"/>
      <c r="H259" s="53"/>
      <c r="I259" s="53"/>
    </row>
    <row r="260" spans="3:9" ht="15.75" customHeight="1" x14ac:dyDescent="0.2">
      <c r="C260" s="53"/>
      <c r="D260" s="53"/>
      <c r="E260" s="53"/>
      <c r="F260" s="53"/>
      <c r="G260" s="53"/>
      <c r="H260" s="53"/>
      <c r="I260" s="53"/>
    </row>
    <row r="261" spans="3:9" ht="15.75" customHeight="1" x14ac:dyDescent="0.2">
      <c r="C261" s="53"/>
      <c r="D261" s="53"/>
      <c r="E261" s="53"/>
      <c r="F261" s="53"/>
      <c r="G261" s="53"/>
      <c r="H261" s="53"/>
      <c r="I261" s="53"/>
    </row>
    <row r="262" spans="3:9" ht="15.75" customHeight="1" x14ac:dyDescent="0.2">
      <c r="C262" s="53"/>
      <c r="D262" s="53"/>
      <c r="E262" s="53"/>
      <c r="F262" s="53"/>
      <c r="G262" s="53"/>
      <c r="H262" s="53"/>
      <c r="I262" s="53"/>
    </row>
    <row r="263" spans="3:9" ht="15.75" customHeight="1" x14ac:dyDescent="0.2">
      <c r="C263" s="53"/>
      <c r="D263" s="53"/>
      <c r="E263" s="53"/>
      <c r="F263" s="53"/>
      <c r="G263" s="53"/>
      <c r="H263" s="53"/>
      <c r="I263" s="53"/>
    </row>
    <row r="264" spans="3:9" ht="15.75" customHeight="1" x14ac:dyDescent="0.2">
      <c r="C264" s="53"/>
      <c r="D264" s="53"/>
      <c r="E264" s="53"/>
      <c r="F264" s="53"/>
      <c r="G264" s="53"/>
      <c r="H264" s="53"/>
      <c r="I264" s="53"/>
    </row>
    <row r="265" spans="3:9" ht="15.75" customHeight="1" x14ac:dyDescent="0.2">
      <c r="C265" s="53"/>
      <c r="D265" s="53"/>
      <c r="E265" s="53"/>
      <c r="F265" s="53"/>
      <c r="G265" s="53"/>
      <c r="H265" s="53"/>
      <c r="I265" s="53"/>
    </row>
    <row r="266" spans="3:9" ht="15.75" customHeight="1" x14ac:dyDescent="0.2">
      <c r="C266" s="53"/>
      <c r="D266" s="53"/>
      <c r="E266" s="53"/>
      <c r="F266" s="53"/>
      <c r="G266" s="53"/>
      <c r="H266" s="53"/>
      <c r="I266" s="53"/>
    </row>
    <row r="267" spans="3:9" ht="15.75" customHeight="1" x14ac:dyDescent="0.2">
      <c r="C267" s="53"/>
      <c r="D267" s="53"/>
      <c r="E267" s="53"/>
      <c r="F267" s="53"/>
      <c r="G267" s="53"/>
      <c r="H267" s="53"/>
      <c r="I267" s="53"/>
    </row>
    <row r="268" spans="3:9" ht="15.75" customHeight="1" x14ac:dyDescent="0.2">
      <c r="C268" s="53"/>
      <c r="D268" s="53"/>
      <c r="E268" s="53"/>
      <c r="F268" s="53"/>
      <c r="G268" s="53"/>
      <c r="H268" s="53"/>
      <c r="I268" s="53"/>
    </row>
    <row r="269" spans="3:9" ht="15.75" customHeight="1" x14ac:dyDescent="0.2">
      <c r="C269" s="53"/>
      <c r="D269" s="53"/>
      <c r="E269" s="53"/>
      <c r="F269" s="53"/>
      <c r="G269" s="53"/>
      <c r="H269" s="53"/>
      <c r="I269" s="53"/>
    </row>
    <row r="270" spans="3:9" ht="15.75" customHeight="1" x14ac:dyDescent="0.2">
      <c r="C270" s="53"/>
      <c r="D270" s="53"/>
      <c r="E270" s="53"/>
      <c r="F270" s="53"/>
      <c r="G270" s="53"/>
      <c r="H270" s="53"/>
      <c r="I270" s="53"/>
    </row>
    <row r="271" spans="3:9" ht="15.75" customHeight="1" x14ac:dyDescent="0.2">
      <c r="C271" s="53"/>
      <c r="D271" s="53"/>
      <c r="E271" s="53"/>
      <c r="F271" s="53"/>
      <c r="G271" s="53"/>
      <c r="H271" s="53"/>
      <c r="I271" s="53"/>
    </row>
    <row r="272" spans="3:9" ht="15.75" customHeight="1" x14ac:dyDescent="0.2">
      <c r="C272" s="53"/>
      <c r="D272" s="53"/>
      <c r="E272" s="53"/>
      <c r="F272" s="53"/>
      <c r="G272" s="53"/>
      <c r="H272" s="53"/>
      <c r="I272" s="53"/>
    </row>
    <row r="273" spans="3:9" ht="15.75" customHeight="1" x14ac:dyDescent="0.2">
      <c r="C273" s="53"/>
      <c r="D273" s="53"/>
      <c r="E273" s="53"/>
      <c r="F273" s="53"/>
      <c r="G273" s="53"/>
      <c r="H273" s="53"/>
      <c r="I273" s="53"/>
    </row>
    <row r="274" spans="3:9" ht="15.75" customHeight="1" x14ac:dyDescent="0.2">
      <c r="C274" s="53"/>
      <c r="D274" s="53"/>
      <c r="E274" s="53"/>
      <c r="F274" s="53"/>
      <c r="G274" s="53"/>
      <c r="H274" s="53"/>
      <c r="I274" s="53"/>
    </row>
    <row r="275" spans="3:9" ht="15.75" customHeight="1" x14ac:dyDescent="0.2">
      <c r="C275" s="53"/>
      <c r="D275" s="53"/>
      <c r="E275" s="53"/>
      <c r="F275" s="53"/>
      <c r="G275" s="53"/>
      <c r="H275" s="53"/>
      <c r="I275" s="53"/>
    </row>
    <row r="276" spans="3:9" ht="15.75" customHeight="1" x14ac:dyDescent="0.2">
      <c r="C276" s="53"/>
      <c r="D276" s="53"/>
      <c r="E276" s="53"/>
      <c r="F276" s="53"/>
      <c r="G276" s="53"/>
      <c r="H276" s="53"/>
      <c r="I276" s="53"/>
    </row>
    <row r="277" spans="3:9" ht="15.75" customHeight="1" x14ac:dyDescent="0.2">
      <c r="C277" s="53"/>
      <c r="D277" s="53"/>
      <c r="E277" s="53"/>
      <c r="F277" s="53"/>
      <c r="G277" s="53"/>
      <c r="H277" s="53"/>
      <c r="I277" s="53"/>
    </row>
    <row r="278" spans="3:9" ht="15.75" customHeight="1" x14ac:dyDescent="0.2">
      <c r="C278" s="53"/>
      <c r="D278" s="53"/>
      <c r="E278" s="53"/>
      <c r="F278" s="53"/>
      <c r="G278" s="53"/>
      <c r="H278" s="53"/>
      <c r="I278" s="53"/>
    </row>
    <row r="279" spans="3:9" ht="15.75" customHeight="1" x14ac:dyDescent="0.2">
      <c r="C279" s="53"/>
      <c r="D279" s="53"/>
      <c r="E279" s="53"/>
      <c r="F279" s="53"/>
      <c r="G279" s="53"/>
      <c r="H279" s="53"/>
      <c r="I279" s="53"/>
    </row>
    <row r="280" spans="3:9" ht="15.75" customHeight="1" x14ac:dyDescent="0.2">
      <c r="C280" s="53"/>
      <c r="D280" s="53"/>
      <c r="E280" s="53"/>
      <c r="F280" s="53"/>
      <c r="G280" s="53"/>
      <c r="H280" s="53"/>
      <c r="I280" s="53"/>
    </row>
    <row r="281" spans="3:9" ht="15.75" customHeight="1" x14ac:dyDescent="0.2">
      <c r="C281" s="53"/>
      <c r="D281" s="53"/>
      <c r="E281" s="53"/>
      <c r="F281" s="53"/>
      <c r="G281" s="53"/>
      <c r="H281" s="53"/>
      <c r="I281" s="53"/>
    </row>
    <row r="282" spans="3:9" ht="15.75" customHeight="1" x14ac:dyDescent="0.2">
      <c r="C282" s="53"/>
      <c r="D282" s="53"/>
      <c r="E282" s="53"/>
      <c r="F282" s="53"/>
      <c r="G282" s="53"/>
      <c r="H282" s="53"/>
      <c r="I282" s="53"/>
    </row>
    <row r="283" spans="3:9" ht="15.75" customHeight="1" x14ac:dyDescent="0.2"/>
    <row r="284" spans="3:9" ht="15.75" customHeight="1" x14ac:dyDescent="0.2"/>
    <row r="285" spans="3:9" ht="15.75" customHeight="1" x14ac:dyDescent="0.2"/>
    <row r="286" spans="3:9" ht="15.75" customHeight="1" x14ac:dyDescent="0.2"/>
    <row r="287" spans="3:9" ht="15.75" customHeight="1" x14ac:dyDescent="0.2"/>
    <row r="288" spans="3:9"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63" r:id="rId1" xr:uid="{00000000-0004-0000-0C00-000000000000}"/>
    <hyperlink ref="A64" r:id="rId2" location="gid=1167194113" xr:uid="{00000000-0004-0000-0C00-000001000000}"/>
  </hyperlinks>
  <printOptions horizontalCentered="1" gridLines="1"/>
  <pageMargins left="0.7" right="0.7" top="0.75" bottom="0.75" header="0" footer="0"/>
  <pageSetup paperSize="9" fitToHeight="0" pageOrder="overThenDown"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Y1000"/>
  <sheetViews>
    <sheetView workbookViewId="0"/>
  </sheetViews>
  <sheetFormatPr defaultColWidth="14.42578125" defaultRowHeight="15" customHeight="1" x14ac:dyDescent="0.2"/>
  <cols>
    <col min="1" max="1" width="21.42578125" customWidth="1"/>
    <col min="2" max="2" width="24.7109375" customWidth="1"/>
    <col min="3" max="5" width="14.42578125" customWidth="1"/>
    <col min="6" max="6" width="5" customWidth="1"/>
    <col min="7" max="8" width="14.42578125" customWidth="1"/>
    <col min="9" max="26" width="12.7109375" customWidth="1"/>
  </cols>
  <sheetData>
    <row r="1" spans="1:25" ht="24.75" customHeight="1" x14ac:dyDescent="0.2">
      <c r="A1" s="4" t="s">
        <v>33</v>
      </c>
      <c r="B1" s="5"/>
      <c r="C1" s="6"/>
      <c r="D1" s="6"/>
      <c r="E1" s="6"/>
      <c r="F1" s="6"/>
      <c r="G1" s="6"/>
      <c r="H1" s="6"/>
      <c r="I1" s="5"/>
      <c r="J1" s="5"/>
      <c r="K1" s="5"/>
      <c r="L1" s="5"/>
      <c r="M1" s="5"/>
      <c r="N1" s="5"/>
      <c r="O1" s="5"/>
      <c r="P1" s="5"/>
      <c r="Q1" s="5"/>
      <c r="R1" s="5"/>
      <c r="S1" s="5"/>
      <c r="T1" s="5"/>
      <c r="U1" s="5"/>
      <c r="V1" s="5"/>
      <c r="W1" s="5"/>
      <c r="X1" s="5"/>
      <c r="Y1" s="5"/>
    </row>
    <row r="2" spans="1:25" ht="15.75" customHeight="1" x14ac:dyDescent="0.2">
      <c r="A2" s="7" t="s">
        <v>34</v>
      </c>
      <c r="B2" s="8" t="s">
        <v>35</v>
      </c>
      <c r="C2" s="9" t="s">
        <v>36</v>
      </c>
      <c r="D2" s="9"/>
      <c r="E2" s="10"/>
      <c r="F2" s="11"/>
      <c r="G2" s="9" t="s">
        <v>37</v>
      </c>
      <c r="H2" s="10"/>
      <c r="I2" s="12"/>
      <c r="J2" s="12"/>
      <c r="K2" s="12"/>
      <c r="L2" s="12"/>
      <c r="M2" s="12"/>
      <c r="N2" s="12"/>
      <c r="O2" s="12"/>
      <c r="P2" s="12"/>
      <c r="Q2" s="12"/>
      <c r="R2" s="12"/>
      <c r="S2" s="12"/>
      <c r="T2" s="12"/>
      <c r="U2" s="12"/>
      <c r="V2" s="12"/>
      <c r="W2" s="12"/>
      <c r="X2" s="12"/>
      <c r="Y2" s="12"/>
    </row>
    <row r="3" spans="1:25" ht="15.75" customHeight="1" x14ac:dyDescent="0.2">
      <c r="A3" s="14" t="s">
        <v>39</v>
      </c>
      <c r="B3" s="15" t="s">
        <v>40</v>
      </c>
      <c r="C3" s="16" t="s">
        <v>41</v>
      </c>
      <c r="D3" s="16" t="s">
        <v>42</v>
      </c>
      <c r="E3" s="17" t="s">
        <v>43</v>
      </c>
      <c r="F3" s="18"/>
      <c r="G3" s="19" t="s">
        <v>42</v>
      </c>
      <c r="H3" s="16" t="s">
        <v>43</v>
      </c>
      <c r="I3" s="20"/>
      <c r="J3" s="20"/>
      <c r="K3" s="20"/>
      <c r="L3" s="20"/>
      <c r="M3" s="20"/>
      <c r="N3" s="20"/>
      <c r="O3" s="20"/>
      <c r="P3" s="20"/>
      <c r="Q3" s="20"/>
      <c r="R3" s="20"/>
      <c r="S3" s="20"/>
      <c r="T3" s="20"/>
      <c r="U3" s="20"/>
      <c r="V3" s="20"/>
      <c r="W3" s="20"/>
      <c r="X3" s="20"/>
      <c r="Y3" s="20"/>
    </row>
    <row r="4" spans="1:25" ht="15.75" customHeight="1" x14ac:dyDescent="0.2">
      <c r="A4" s="21" t="s">
        <v>45</v>
      </c>
      <c r="B4" s="22" t="s">
        <v>46</v>
      </c>
      <c r="C4" s="23">
        <f>ROUND(13636*1.1,0)</f>
        <v>15000</v>
      </c>
      <c r="D4" s="23">
        <v>12</v>
      </c>
      <c r="E4" s="24">
        <f t="shared" ref="E4:E7" si="0">C4*D4</f>
        <v>180000</v>
      </c>
      <c r="F4" s="25"/>
      <c r="G4" s="26"/>
      <c r="H4" s="23">
        <f>C4*G4</f>
        <v>0</v>
      </c>
      <c r="I4" s="27"/>
    </row>
    <row r="5" spans="1:25" ht="15.75" customHeight="1" x14ac:dyDescent="0.2">
      <c r="A5" s="28"/>
      <c r="B5" s="29" t="s">
        <v>48</v>
      </c>
      <c r="C5" s="25">
        <v>14000</v>
      </c>
      <c r="D5" s="25" t="e">
        <f t="shared" ref="D5:D6" si="1">#REF!</f>
        <v>#REF!</v>
      </c>
      <c r="E5" s="30" t="e">
        <f t="shared" si="0"/>
        <v>#REF!</v>
      </c>
      <c r="F5" s="25"/>
      <c r="G5" s="31"/>
      <c r="H5" s="25"/>
      <c r="I5" s="1"/>
    </row>
    <row r="6" spans="1:25" ht="15.75" customHeight="1" x14ac:dyDescent="0.2">
      <c r="A6" s="28"/>
      <c r="B6" s="29" t="s">
        <v>51</v>
      </c>
      <c r="C6" s="25">
        <v>8800</v>
      </c>
      <c r="D6" s="25" t="e">
        <f t="shared" si="1"/>
        <v>#REF!</v>
      </c>
      <c r="E6" s="30" t="e">
        <f t="shared" si="0"/>
        <v>#REF!</v>
      </c>
      <c r="F6" s="25"/>
      <c r="G6" s="31"/>
      <c r="H6" s="25">
        <f t="shared" ref="H6:H7" si="2">C6*G6</f>
        <v>0</v>
      </c>
      <c r="I6" s="1"/>
    </row>
    <row r="7" spans="1:25" ht="15.75" customHeight="1" x14ac:dyDescent="0.2">
      <c r="A7" s="28"/>
      <c r="B7" s="29" t="s">
        <v>53</v>
      </c>
      <c r="C7" s="25">
        <v>3200</v>
      </c>
      <c r="D7" s="25">
        <v>4</v>
      </c>
      <c r="E7" s="30">
        <f t="shared" si="0"/>
        <v>12800</v>
      </c>
      <c r="F7" s="25"/>
      <c r="G7" s="31"/>
      <c r="H7" s="25">
        <f t="shared" si="2"/>
        <v>0</v>
      </c>
      <c r="I7" s="1"/>
    </row>
    <row r="8" spans="1:25" ht="15.75" customHeight="1" x14ac:dyDescent="0.2">
      <c r="A8" s="28"/>
      <c r="B8" s="32"/>
      <c r="C8" s="25"/>
      <c r="D8" s="31"/>
      <c r="E8" s="30"/>
      <c r="F8" s="25"/>
      <c r="G8" s="31"/>
      <c r="H8" s="25"/>
      <c r="I8" s="1"/>
    </row>
    <row r="9" spans="1:25" ht="15.75" customHeight="1" x14ac:dyDescent="0.2">
      <c r="A9" s="21" t="s">
        <v>56</v>
      </c>
      <c r="B9" s="33" t="s">
        <v>57</v>
      </c>
      <c r="C9" s="23">
        <v>30000</v>
      </c>
      <c r="D9" s="26">
        <v>1</v>
      </c>
      <c r="E9" s="24">
        <f t="shared" ref="E9:E12" si="3">C9*D9</f>
        <v>30000</v>
      </c>
      <c r="F9" s="34"/>
      <c r="G9" s="35"/>
      <c r="H9" s="36">
        <f>C9*G9</f>
        <v>0</v>
      </c>
      <c r="I9" s="1"/>
    </row>
    <row r="10" spans="1:25" ht="15.75" customHeight="1" x14ac:dyDescent="0.2">
      <c r="A10" s="28"/>
      <c r="B10" s="32" t="s">
        <v>59</v>
      </c>
      <c r="C10" s="25">
        <v>43380</v>
      </c>
      <c r="D10" s="31">
        <v>1</v>
      </c>
      <c r="E10" s="30">
        <f t="shared" si="3"/>
        <v>43380</v>
      </c>
      <c r="F10" s="34"/>
      <c r="G10" s="37"/>
      <c r="H10" s="34"/>
      <c r="I10" s="1"/>
    </row>
    <row r="11" spans="1:25" ht="15.75" customHeight="1" x14ac:dyDescent="0.2">
      <c r="A11" s="28"/>
      <c r="B11" s="32" t="s">
        <v>109</v>
      </c>
      <c r="C11" s="25">
        <v>5000</v>
      </c>
      <c r="D11" s="31">
        <v>4</v>
      </c>
      <c r="E11" s="30">
        <f t="shared" si="3"/>
        <v>20000</v>
      </c>
      <c r="F11" s="34"/>
      <c r="G11" s="37"/>
      <c r="H11" s="34"/>
      <c r="I11" s="1"/>
    </row>
    <row r="12" spans="1:25" ht="15.75" customHeight="1" x14ac:dyDescent="0.2">
      <c r="A12" s="39"/>
      <c r="B12" s="98" t="s">
        <v>60</v>
      </c>
      <c r="C12" s="99">
        <v>5000</v>
      </c>
      <c r="D12" s="100">
        <v>1</v>
      </c>
      <c r="E12" s="101">
        <f t="shared" si="3"/>
        <v>5000</v>
      </c>
      <c r="F12" s="34"/>
      <c r="G12" s="44"/>
      <c r="H12" s="45">
        <f>C12*G12</f>
        <v>0</v>
      </c>
      <c r="I12" s="1"/>
    </row>
    <row r="13" spans="1:25" ht="15.75" customHeight="1" x14ac:dyDescent="0.2">
      <c r="A13" s="8" t="s">
        <v>68</v>
      </c>
      <c r="B13" s="46"/>
      <c r="C13" s="47"/>
      <c r="D13" s="48"/>
      <c r="E13" s="49" t="e">
        <f>SUM(E4:E12)</f>
        <v>#REF!</v>
      </c>
      <c r="F13" s="11"/>
      <c r="G13" s="10"/>
      <c r="H13" s="51">
        <f>SUM(H4:H12)</f>
        <v>0</v>
      </c>
      <c r="I13" s="52"/>
      <c r="J13" s="52"/>
      <c r="K13" s="52"/>
      <c r="L13" s="52"/>
      <c r="M13" s="52"/>
      <c r="N13" s="52"/>
      <c r="O13" s="52"/>
      <c r="P13" s="52"/>
      <c r="Q13" s="52"/>
      <c r="R13" s="52"/>
      <c r="S13" s="52"/>
      <c r="T13" s="52"/>
      <c r="U13" s="52"/>
      <c r="V13" s="52"/>
      <c r="W13" s="52"/>
      <c r="X13" s="52"/>
      <c r="Y13" s="52"/>
    </row>
    <row r="14" spans="1:25" ht="15.75" customHeight="1" x14ac:dyDescent="0.2">
      <c r="A14" s="1"/>
      <c r="B14" s="1"/>
      <c r="C14" s="53"/>
      <c r="D14" s="53"/>
      <c r="E14" s="53"/>
      <c r="F14" s="53"/>
      <c r="G14" s="53"/>
      <c r="H14" s="53"/>
      <c r="I14" s="1"/>
    </row>
    <row r="15" spans="1:25" ht="15.75" customHeight="1" x14ac:dyDescent="0.2">
      <c r="A15" s="1"/>
      <c r="B15" s="1"/>
      <c r="C15" s="53"/>
      <c r="D15" s="53"/>
      <c r="E15" s="53"/>
      <c r="F15" s="53"/>
      <c r="G15" s="53"/>
      <c r="H15" s="53"/>
      <c r="I15" s="1"/>
    </row>
    <row r="16" spans="1:25" ht="15.75" customHeight="1" x14ac:dyDescent="0.2">
      <c r="A16" s="54" t="s">
        <v>69</v>
      </c>
      <c r="B16" s="8" t="s">
        <v>35</v>
      </c>
      <c r="C16" s="9"/>
      <c r="D16" s="9"/>
      <c r="E16" s="10"/>
      <c r="F16" s="11"/>
      <c r="G16" s="9" t="s">
        <v>37</v>
      </c>
      <c r="H16" s="10"/>
      <c r="I16" s="1"/>
    </row>
    <row r="17" spans="1:25" ht="15.75" customHeight="1" x14ac:dyDescent="0.2">
      <c r="A17" s="14" t="s">
        <v>39</v>
      </c>
      <c r="B17" s="15" t="s">
        <v>40</v>
      </c>
      <c r="C17" s="16" t="s">
        <v>41</v>
      </c>
      <c r="D17" s="16" t="s">
        <v>42</v>
      </c>
      <c r="E17" s="17" t="s">
        <v>43</v>
      </c>
      <c r="F17" s="18"/>
      <c r="G17" s="19" t="s">
        <v>42</v>
      </c>
      <c r="H17" s="16" t="s">
        <v>43</v>
      </c>
      <c r="I17" s="20"/>
      <c r="J17" s="20"/>
      <c r="K17" s="20"/>
      <c r="L17" s="20"/>
      <c r="M17" s="20"/>
      <c r="N17" s="20"/>
      <c r="O17" s="20"/>
      <c r="P17" s="20"/>
      <c r="Q17" s="20"/>
      <c r="R17" s="20"/>
      <c r="S17" s="20"/>
      <c r="T17" s="20"/>
      <c r="U17" s="20"/>
      <c r="V17" s="20"/>
      <c r="W17" s="20"/>
      <c r="X17" s="20"/>
      <c r="Y17" s="20"/>
    </row>
    <row r="18" spans="1:25" ht="15.75" customHeight="1" x14ac:dyDescent="0.2">
      <c r="A18" s="21" t="s">
        <v>70</v>
      </c>
      <c r="B18" s="22" t="s">
        <v>64</v>
      </c>
      <c r="C18" s="23">
        <v>11000</v>
      </c>
      <c r="D18" s="23" t="e">
        <f>SUM(D4:D5)</f>
        <v>#REF!</v>
      </c>
      <c r="E18" s="24" t="e">
        <f t="shared" ref="E18:E26" si="4">C18*D18</f>
        <v>#REF!</v>
      </c>
      <c r="F18" s="25"/>
      <c r="G18" s="26"/>
      <c r="H18" s="23"/>
      <c r="I18" s="1"/>
    </row>
    <row r="19" spans="1:25" ht="15.75" customHeight="1" x14ac:dyDescent="0.2">
      <c r="A19" s="28"/>
      <c r="B19" s="29" t="s">
        <v>65</v>
      </c>
      <c r="C19" s="25">
        <v>8800</v>
      </c>
      <c r="D19" s="25" t="e">
        <f>D6</f>
        <v>#REF!</v>
      </c>
      <c r="E19" s="30" t="e">
        <f t="shared" si="4"/>
        <v>#REF!</v>
      </c>
      <c r="F19" s="25"/>
      <c r="G19" s="31"/>
      <c r="H19" s="25"/>
      <c r="I19" s="1"/>
    </row>
    <row r="20" spans="1:25" ht="15.75" customHeight="1" x14ac:dyDescent="0.2">
      <c r="A20" s="28"/>
      <c r="B20" s="29" t="s">
        <v>72</v>
      </c>
      <c r="C20" s="25">
        <v>2420</v>
      </c>
      <c r="D20" s="25" t="e">
        <f>SUM(D18:D19)</f>
        <v>#REF!</v>
      </c>
      <c r="E20" s="30" t="e">
        <f t="shared" si="4"/>
        <v>#REF!</v>
      </c>
      <c r="F20" s="25"/>
      <c r="G20" s="31"/>
      <c r="H20" s="25"/>
      <c r="I20" s="1"/>
    </row>
    <row r="21" spans="1:25" ht="15.75" customHeight="1" x14ac:dyDescent="0.2">
      <c r="A21" s="21" t="s">
        <v>79</v>
      </c>
      <c r="B21" s="22" t="s">
        <v>110</v>
      </c>
      <c r="C21" s="23">
        <v>11000</v>
      </c>
      <c r="D21" s="23">
        <v>1</v>
      </c>
      <c r="E21" s="24">
        <f t="shared" si="4"/>
        <v>11000</v>
      </c>
      <c r="F21" s="25"/>
      <c r="G21" s="26"/>
      <c r="H21" s="23">
        <f>C21*G21</f>
        <v>0</v>
      </c>
      <c r="I21" s="1"/>
    </row>
    <row r="22" spans="1:25" ht="15.75" customHeight="1" x14ac:dyDescent="0.2">
      <c r="A22" s="28"/>
      <c r="B22" s="29" t="s">
        <v>82</v>
      </c>
      <c r="C22" s="25">
        <v>11000</v>
      </c>
      <c r="D22" s="25">
        <v>1</v>
      </c>
      <c r="E22" s="30">
        <f t="shared" si="4"/>
        <v>11000</v>
      </c>
      <c r="F22" s="34"/>
      <c r="G22" s="37"/>
      <c r="H22" s="34"/>
      <c r="I22" s="1"/>
    </row>
    <row r="23" spans="1:25" ht="15.75" customHeight="1" x14ac:dyDescent="0.2">
      <c r="A23" s="28"/>
      <c r="B23" s="29" t="s">
        <v>77</v>
      </c>
      <c r="C23" s="25">
        <f>6000+1500</f>
        <v>7500</v>
      </c>
      <c r="D23" s="25">
        <f>D7</f>
        <v>4</v>
      </c>
      <c r="E23" s="30">
        <f t="shared" si="4"/>
        <v>30000</v>
      </c>
      <c r="F23" s="34"/>
      <c r="G23" s="37"/>
      <c r="H23" s="34">
        <f>C23*G23</f>
        <v>0</v>
      </c>
      <c r="I23" s="1"/>
    </row>
    <row r="24" spans="1:25" ht="15.75" customHeight="1" x14ac:dyDescent="0.2">
      <c r="A24" s="28"/>
      <c r="B24" s="29" t="s">
        <v>83</v>
      </c>
      <c r="C24" s="25">
        <v>8000</v>
      </c>
      <c r="D24" s="25">
        <v>1</v>
      </c>
      <c r="E24" s="30">
        <f t="shared" si="4"/>
        <v>8000</v>
      </c>
      <c r="F24" s="25"/>
      <c r="G24" s="31"/>
      <c r="H24" s="25"/>
      <c r="I24" s="1"/>
    </row>
    <row r="25" spans="1:25" ht="15.75" customHeight="1" x14ac:dyDescent="0.2">
      <c r="A25" s="28"/>
      <c r="B25" s="29" t="s">
        <v>84</v>
      </c>
      <c r="C25" s="25">
        <v>3000</v>
      </c>
      <c r="D25" s="25">
        <v>1</v>
      </c>
      <c r="E25" s="30">
        <f t="shared" si="4"/>
        <v>3000</v>
      </c>
      <c r="F25" s="25"/>
      <c r="G25" s="31"/>
      <c r="H25" s="25"/>
      <c r="I25" s="1"/>
    </row>
    <row r="26" spans="1:25" ht="15.75" customHeight="1" x14ac:dyDescent="0.2">
      <c r="A26" s="28"/>
      <c r="B26" s="29" t="s">
        <v>111</v>
      </c>
      <c r="C26" s="25">
        <v>15000</v>
      </c>
      <c r="D26" s="25">
        <v>1</v>
      </c>
      <c r="E26" s="30">
        <f t="shared" si="4"/>
        <v>15000</v>
      </c>
      <c r="F26" s="25"/>
      <c r="G26" s="31"/>
      <c r="H26" s="25"/>
      <c r="I26" s="1"/>
    </row>
    <row r="27" spans="1:25" ht="15.75" customHeight="1" x14ac:dyDescent="0.2">
      <c r="A27" s="28"/>
      <c r="B27" s="29"/>
      <c r="C27" s="25"/>
      <c r="D27" s="25"/>
      <c r="E27" s="30"/>
      <c r="F27" s="25"/>
      <c r="G27" s="31"/>
      <c r="H27" s="25"/>
      <c r="I27" s="1"/>
    </row>
    <row r="28" spans="1:25" ht="15.75" customHeight="1" x14ac:dyDescent="0.2">
      <c r="A28" s="28"/>
      <c r="B28" s="29"/>
      <c r="C28" s="25"/>
      <c r="D28" s="25"/>
      <c r="E28" s="30"/>
      <c r="F28" s="25"/>
      <c r="G28" s="31"/>
      <c r="H28" s="25">
        <f t="shared" ref="H28:H33" si="5">C28*G28</f>
        <v>0</v>
      </c>
      <c r="I28" s="1"/>
    </row>
    <row r="29" spans="1:25" ht="15.75" customHeight="1" x14ac:dyDescent="0.2">
      <c r="A29" s="21" t="s">
        <v>85</v>
      </c>
      <c r="B29" s="22" t="s">
        <v>107</v>
      </c>
      <c r="C29" s="23">
        <v>3000</v>
      </c>
      <c r="D29" s="23">
        <v>0</v>
      </c>
      <c r="E29" s="24">
        <f t="shared" ref="E29:E30" si="6">C29*D29</f>
        <v>0</v>
      </c>
      <c r="F29" s="25"/>
      <c r="G29" s="26"/>
      <c r="H29" s="23">
        <f t="shared" si="5"/>
        <v>0</v>
      </c>
      <c r="I29" s="1"/>
    </row>
    <row r="30" spans="1:25" ht="15.75" customHeight="1" x14ac:dyDescent="0.2">
      <c r="A30" s="28"/>
      <c r="B30" s="29" t="s">
        <v>112</v>
      </c>
      <c r="C30" s="25">
        <v>3000</v>
      </c>
      <c r="D30" s="25">
        <v>1</v>
      </c>
      <c r="E30" s="30">
        <f t="shared" si="6"/>
        <v>3000</v>
      </c>
      <c r="F30" s="34"/>
      <c r="G30" s="37"/>
      <c r="H30" s="34">
        <f t="shared" si="5"/>
        <v>0</v>
      </c>
      <c r="I30" s="1"/>
    </row>
    <row r="31" spans="1:25" ht="15.75" customHeight="1" x14ac:dyDescent="0.2">
      <c r="A31" s="28"/>
      <c r="B31" s="29"/>
      <c r="C31" s="25"/>
      <c r="D31" s="25"/>
      <c r="E31" s="30"/>
      <c r="F31" s="34"/>
      <c r="G31" s="37"/>
      <c r="H31" s="34">
        <f t="shared" si="5"/>
        <v>0</v>
      </c>
      <c r="I31" s="1"/>
    </row>
    <row r="32" spans="1:25" ht="15.75" customHeight="1" x14ac:dyDescent="0.2">
      <c r="A32" s="39"/>
      <c r="B32" s="56"/>
      <c r="C32" s="41"/>
      <c r="D32" s="41"/>
      <c r="E32" s="57"/>
      <c r="F32" s="25"/>
      <c r="G32" s="42"/>
      <c r="H32" s="41">
        <f t="shared" si="5"/>
        <v>0</v>
      </c>
      <c r="I32" s="1"/>
    </row>
    <row r="33" spans="1:9" ht="15.75" customHeight="1" x14ac:dyDescent="0.2">
      <c r="A33" s="28" t="s">
        <v>88</v>
      </c>
      <c r="B33" s="29" t="s">
        <v>113</v>
      </c>
      <c r="C33" s="25">
        <f t="shared" ref="C33:C34" si="7">C$4</f>
        <v>15000</v>
      </c>
      <c r="D33" s="25">
        <v>1</v>
      </c>
      <c r="E33" s="24">
        <f t="shared" ref="E33:E36" si="8">C33*D33</f>
        <v>15000</v>
      </c>
      <c r="F33" s="25"/>
      <c r="G33" s="31"/>
      <c r="H33" s="25">
        <f t="shared" si="5"/>
        <v>0</v>
      </c>
      <c r="I33" s="1"/>
    </row>
    <row r="34" spans="1:9" ht="15.75" customHeight="1" x14ac:dyDescent="0.2">
      <c r="A34" s="28"/>
      <c r="B34" s="29" t="s">
        <v>89</v>
      </c>
      <c r="C34" s="25">
        <f t="shared" si="7"/>
        <v>15000</v>
      </c>
      <c r="D34" s="25">
        <v>0</v>
      </c>
      <c r="E34" s="30">
        <f t="shared" si="8"/>
        <v>0</v>
      </c>
      <c r="F34" s="34"/>
      <c r="G34" s="37"/>
      <c r="H34" s="34"/>
      <c r="I34" s="1"/>
    </row>
    <row r="35" spans="1:9" ht="15.75" customHeight="1" x14ac:dyDescent="0.2">
      <c r="A35" s="28"/>
      <c r="B35" s="29" t="s">
        <v>90</v>
      </c>
      <c r="C35" s="25">
        <f>C$6</f>
        <v>8800</v>
      </c>
      <c r="D35" s="25">
        <v>0</v>
      </c>
      <c r="E35" s="30">
        <f t="shared" si="8"/>
        <v>0</v>
      </c>
      <c r="F35" s="34"/>
      <c r="G35" s="37"/>
      <c r="H35" s="34"/>
      <c r="I35" s="1"/>
    </row>
    <row r="36" spans="1:9" ht="15.75" customHeight="1" x14ac:dyDescent="0.2">
      <c r="A36" s="28"/>
      <c r="B36" s="29" t="s">
        <v>108</v>
      </c>
      <c r="C36" s="25">
        <v>2000</v>
      </c>
      <c r="D36" s="25">
        <v>3</v>
      </c>
      <c r="E36" s="30">
        <f t="shared" si="8"/>
        <v>6000</v>
      </c>
      <c r="F36" s="34"/>
      <c r="G36" s="37"/>
      <c r="H36" s="34"/>
      <c r="I36" s="1"/>
    </row>
    <row r="37" spans="1:9" ht="15.75" customHeight="1" x14ac:dyDescent="0.2">
      <c r="A37" s="28"/>
      <c r="B37" s="29"/>
      <c r="C37" s="25"/>
      <c r="D37" s="25"/>
      <c r="E37" s="30"/>
      <c r="F37" s="34"/>
      <c r="G37" s="37"/>
      <c r="H37" s="34">
        <f t="shared" ref="H37:H40" si="9">C37*G37</f>
        <v>0</v>
      </c>
      <c r="I37" s="1"/>
    </row>
    <row r="38" spans="1:9" ht="15.75" customHeight="1" x14ac:dyDescent="0.2">
      <c r="A38" s="3" t="s">
        <v>91</v>
      </c>
      <c r="B38" s="3"/>
      <c r="C38" s="68">
        <v>4679</v>
      </c>
      <c r="D38" s="58">
        <v>1</v>
      </c>
      <c r="E38" s="59">
        <f t="shared" ref="E38:E40" si="10">C38*D38</f>
        <v>4679</v>
      </c>
      <c r="F38" s="25"/>
      <c r="G38" s="60"/>
      <c r="H38" s="58">
        <f t="shared" si="9"/>
        <v>0</v>
      </c>
      <c r="I38" s="1"/>
    </row>
    <row r="39" spans="1:9" ht="15.75" customHeight="1" x14ac:dyDescent="0.2">
      <c r="A39" s="3" t="s">
        <v>92</v>
      </c>
      <c r="B39" s="3"/>
      <c r="C39" s="58">
        <v>3000</v>
      </c>
      <c r="D39" s="58">
        <v>1</v>
      </c>
      <c r="E39" s="59">
        <f t="shared" si="10"/>
        <v>3000</v>
      </c>
      <c r="F39" s="25"/>
      <c r="G39" s="60"/>
      <c r="H39" s="58">
        <f t="shared" si="9"/>
        <v>0</v>
      </c>
      <c r="I39" s="1"/>
    </row>
    <row r="40" spans="1:9" ht="15.75" customHeight="1" x14ac:dyDescent="0.2">
      <c r="A40" s="1" t="s">
        <v>95</v>
      </c>
      <c r="B40" s="69" t="s">
        <v>96</v>
      </c>
      <c r="C40" s="25">
        <v>0</v>
      </c>
      <c r="D40" s="25">
        <v>1</v>
      </c>
      <c r="E40" s="30">
        <f t="shared" si="10"/>
        <v>0</v>
      </c>
      <c r="F40" s="34"/>
      <c r="G40" s="37"/>
      <c r="H40" s="34">
        <f t="shared" si="9"/>
        <v>0</v>
      </c>
      <c r="I40" s="1"/>
    </row>
    <row r="41" spans="1:9" ht="15.75" customHeight="1" x14ac:dyDescent="0.2">
      <c r="A41" s="65" t="s">
        <v>97</v>
      </c>
      <c r="B41" s="66"/>
      <c r="C41" s="23"/>
      <c r="D41" s="23"/>
      <c r="E41" s="24"/>
      <c r="F41" s="11"/>
      <c r="G41" s="48"/>
      <c r="H41" s="41"/>
      <c r="I41" s="1"/>
    </row>
    <row r="42" spans="1:9" ht="15.75" customHeight="1" x14ac:dyDescent="0.2">
      <c r="A42" s="8" t="s">
        <v>98</v>
      </c>
      <c r="B42" s="46"/>
      <c r="C42" s="9"/>
      <c r="D42" s="10"/>
      <c r="E42" s="59" t="e">
        <f>SUM(E18:E40)</f>
        <v>#REF!</v>
      </c>
      <c r="F42" s="11"/>
      <c r="G42" s="10"/>
      <c r="H42" s="58">
        <f t="shared" ref="H42:H43" si="11">C42*G42</f>
        <v>0</v>
      </c>
      <c r="I42" s="1"/>
    </row>
    <row r="43" spans="1:9" ht="15.75" customHeight="1" x14ac:dyDescent="0.2">
      <c r="A43" s="8" t="s">
        <v>99</v>
      </c>
      <c r="B43" s="46"/>
      <c r="C43" s="9"/>
      <c r="D43" s="10"/>
      <c r="E43" s="49" t="e">
        <f>E13-E42</f>
        <v>#REF!</v>
      </c>
      <c r="F43" s="11"/>
      <c r="G43" s="10"/>
      <c r="H43" s="58">
        <f t="shared" si="11"/>
        <v>0</v>
      </c>
      <c r="I43" s="1"/>
    </row>
    <row r="44" spans="1:9" ht="15.75" customHeight="1" x14ac:dyDescent="0.2">
      <c r="C44" s="53"/>
      <c r="D44" s="53"/>
      <c r="E44" s="53"/>
      <c r="F44" s="53"/>
      <c r="G44" s="53"/>
      <c r="H44" s="53"/>
    </row>
    <row r="45" spans="1:9" ht="15.75" customHeight="1" x14ac:dyDescent="0.2">
      <c r="C45" s="53"/>
      <c r="D45" s="53"/>
      <c r="E45" s="53"/>
      <c r="F45" s="53"/>
      <c r="G45" s="53"/>
      <c r="H45" s="53"/>
    </row>
    <row r="46" spans="1:9" ht="15.75" customHeight="1" x14ac:dyDescent="0.2">
      <c r="A46" s="1" t="s">
        <v>100</v>
      </c>
      <c r="C46" s="53"/>
      <c r="D46" s="53"/>
      <c r="E46" s="53"/>
      <c r="F46" s="53"/>
      <c r="G46" s="53"/>
      <c r="H46" s="53"/>
    </row>
    <row r="47" spans="1:9" ht="15.75" customHeight="1" x14ac:dyDescent="0.2">
      <c r="A47" s="67" t="s">
        <v>101</v>
      </c>
      <c r="C47" s="53"/>
      <c r="D47" s="53"/>
      <c r="E47" s="53"/>
      <c r="F47" s="53"/>
      <c r="G47" s="53"/>
      <c r="H47" s="53"/>
    </row>
    <row r="48" spans="1:9" ht="15.75" customHeight="1" x14ac:dyDescent="0.2">
      <c r="A48" s="67" t="s">
        <v>102</v>
      </c>
      <c r="C48" s="53"/>
      <c r="D48" s="53"/>
      <c r="E48" s="53"/>
      <c r="F48" s="53"/>
      <c r="G48" s="53"/>
      <c r="H48" s="53"/>
    </row>
    <row r="49" spans="1:8" ht="15.75" customHeight="1" x14ac:dyDescent="0.2">
      <c r="A49" s="61"/>
      <c r="B49" s="61"/>
      <c r="C49" s="96"/>
      <c r="D49" s="96"/>
      <c r="E49" s="53"/>
      <c r="F49" s="53"/>
      <c r="G49" s="53"/>
      <c r="H49" s="53"/>
    </row>
    <row r="50" spans="1:8" ht="15.75" customHeight="1" x14ac:dyDescent="0.2">
      <c r="A50" s="1" t="s">
        <v>126</v>
      </c>
      <c r="C50" s="53"/>
      <c r="D50" s="53"/>
      <c r="E50" s="53"/>
      <c r="F50" s="53"/>
      <c r="G50" s="53"/>
      <c r="H50" s="53"/>
    </row>
    <row r="51" spans="1:8" ht="15.75" customHeight="1" x14ac:dyDescent="0.2">
      <c r="A51" s="1" t="s">
        <v>127</v>
      </c>
      <c r="B51" s="1" t="s">
        <v>128</v>
      </c>
      <c r="C51" s="53" t="s">
        <v>129</v>
      </c>
      <c r="D51" s="53" t="s">
        <v>130</v>
      </c>
      <c r="E51" s="53"/>
      <c r="F51" s="53"/>
      <c r="G51" s="53"/>
      <c r="H51" s="53"/>
    </row>
    <row r="52" spans="1:8" ht="15.75" customHeight="1" x14ac:dyDescent="0.2">
      <c r="A52" s="1" t="s">
        <v>131</v>
      </c>
      <c r="B52" s="1" t="s">
        <v>132</v>
      </c>
      <c r="C52" s="53">
        <v>1325</v>
      </c>
      <c r="D52" s="97">
        <v>45035</v>
      </c>
      <c r="E52" s="53"/>
      <c r="F52" s="53"/>
      <c r="G52" s="53"/>
      <c r="H52" s="53"/>
    </row>
    <row r="53" spans="1:8" ht="15.75" customHeight="1" x14ac:dyDescent="0.2">
      <c r="A53" s="1" t="s">
        <v>133</v>
      </c>
      <c r="B53" s="1" t="s">
        <v>134</v>
      </c>
      <c r="C53" s="53">
        <v>1100</v>
      </c>
      <c r="D53" s="97">
        <v>45023</v>
      </c>
      <c r="E53" s="53"/>
      <c r="F53" s="53"/>
      <c r="G53" s="53"/>
      <c r="H53" s="53"/>
    </row>
    <row r="54" spans="1:8" ht="15.75" customHeight="1" x14ac:dyDescent="0.2">
      <c r="A54" s="1" t="s">
        <v>135</v>
      </c>
      <c r="B54" s="1" t="s">
        <v>136</v>
      </c>
      <c r="C54" s="53">
        <v>2869</v>
      </c>
      <c r="D54" s="97">
        <v>44979</v>
      </c>
      <c r="E54" s="53"/>
      <c r="F54" s="53"/>
      <c r="G54" s="53"/>
      <c r="H54" s="53"/>
    </row>
    <row r="55" spans="1:8" ht="15.75" customHeight="1" x14ac:dyDescent="0.2">
      <c r="A55" s="1" t="s">
        <v>137</v>
      </c>
      <c r="B55" s="1" t="s">
        <v>138</v>
      </c>
      <c r="C55" s="53">
        <v>430</v>
      </c>
      <c r="D55" s="97">
        <v>45040</v>
      </c>
      <c r="E55" s="53"/>
      <c r="F55" s="53"/>
      <c r="G55" s="53"/>
      <c r="H55" s="53"/>
    </row>
    <row r="56" spans="1:8" ht="15.75" customHeight="1" x14ac:dyDescent="0.2">
      <c r="A56" s="1" t="s">
        <v>139</v>
      </c>
      <c r="C56" s="53"/>
      <c r="D56" s="53"/>
      <c r="E56" s="53"/>
      <c r="F56" s="53"/>
      <c r="G56" s="53"/>
      <c r="H56" s="53"/>
    </row>
    <row r="57" spans="1:8" ht="15.75" customHeight="1" x14ac:dyDescent="0.2">
      <c r="A57" s="1" t="s">
        <v>140</v>
      </c>
      <c r="C57" s="53"/>
      <c r="D57" s="53"/>
      <c r="E57" s="53"/>
      <c r="F57" s="53"/>
      <c r="G57" s="53"/>
      <c r="H57" s="53"/>
    </row>
    <row r="58" spans="1:8" ht="15.75" customHeight="1" x14ac:dyDescent="0.2">
      <c r="A58" s="1" t="s">
        <v>141</v>
      </c>
      <c r="B58" s="1" t="s">
        <v>142</v>
      </c>
      <c r="C58" s="53">
        <v>7521</v>
      </c>
      <c r="D58" s="97">
        <v>45038</v>
      </c>
      <c r="E58" s="53"/>
      <c r="F58" s="53"/>
      <c r="G58" s="53"/>
      <c r="H58" s="53"/>
    </row>
    <row r="59" spans="1:8" ht="15.75" customHeight="1" x14ac:dyDescent="0.2">
      <c r="C59" s="53"/>
      <c r="D59" s="53"/>
      <c r="E59" s="53"/>
      <c r="F59" s="53"/>
      <c r="G59" s="53"/>
      <c r="H59" s="53"/>
    </row>
    <row r="60" spans="1:8" ht="15.75" customHeight="1" x14ac:dyDescent="0.2">
      <c r="A60" s="1" t="s">
        <v>34</v>
      </c>
      <c r="C60" s="53"/>
      <c r="D60" s="53"/>
      <c r="E60" s="53"/>
      <c r="F60" s="53"/>
      <c r="G60" s="53"/>
      <c r="H60" s="53"/>
    </row>
    <row r="61" spans="1:8" ht="15.75" customHeight="1" x14ac:dyDescent="0.2">
      <c r="A61" s="1" t="s">
        <v>105</v>
      </c>
      <c r="B61" s="1" t="s">
        <v>143</v>
      </c>
      <c r="C61" s="53">
        <v>70000</v>
      </c>
      <c r="D61" s="53"/>
      <c r="E61" s="53"/>
      <c r="F61" s="53"/>
      <c r="G61" s="53"/>
      <c r="H61" s="53"/>
    </row>
    <row r="62" spans="1:8" ht="15.75" customHeight="1" x14ac:dyDescent="0.2">
      <c r="A62" s="1" t="s">
        <v>144</v>
      </c>
      <c r="B62" s="1" t="s">
        <v>145</v>
      </c>
      <c r="C62" s="53">
        <v>4000</v>
      </c>
      <c r="D62" s="53"/>
      <c r="E62" s="53"/>
      <c r="F62" s="53"/>
      <c r="G62" s="53"/>
      <c r="H62" s="53"/>
    </row>
    <row r="63" spans="1:8" ht="15.75" customHeight="1" x14ac:dyDescent="0.2">
      <c r="C63" s="53"/>
      <c r="D63" s="53"/>
      <c r="E63" s="53"/>
      <c r="F63" s="53"/>
      <c r="G63" s="53"/>
      <c r="H63" s="53"/>
    </row>
    <row r="64" spans="1:8" ht="15.75" customHeight="1" x14ac:dyDescent="0.2">
      <c r="C64" s="53"/>
      <c r="D64" s="53"/>
      <c r="E64" s="53"/>
      <c r="F64" s="53"/>
      <c r="G64" s="53"/>
      <c r="H64" s="53"/>
    </row>
    <row r="65" spans="3:8" ht="15.75" customHeight="1" x14ac:dyDescent="0.2">
      <c r="C65" s="53"/>
      <c r="D65" s="53"/>
      <c r="E65" s="53"/>
      <c r="F65" s="53"/>
      <c r="G65" s="53"/>
      <c r="H65" s="53"/>
    </row>
    <row r="66" spans="3:8" ht="15.75" customHeight="1" x14ac:dyDescent="0.2">
      <c r="C66" s="53"/>
      <c r="D66" s="53"/>
      <c r="E66" s="53"/>
      <c r="F66" s="53"/>
      <c r="G66" s="53"/>
      <c r="H66" s="53"/>
    </row>
    <row r="67" spans="3:8" ht="15.75" customHeight="1" x14ac:dyDescent="0.2">
      <c r="C67" s="53"/>
      <c r="D67" s="53"/>
      <c r="E67" s="53"/>
      <c r="F67" s="53"/>
      <c r="G67" s="53"/>
      <c r="H67" s="53"/>
    </row>
    <row r="68" spans="3:8" ht="15.75" customHeight="1" x14ac:dyDescent="0.2">
      <c r="C68" s="53"/>
      <c r="D68" s="53"/>
      <c r="E68" s="53"/>
      <c r="F68" s="53"/>
      <c r="G68" s="53"/>
      <c r="H68" s="53"/>
    </row>
    <row r="69" spans="3:8" ht="15.75" customHeight="1" x14ac:dyDescent="0.2">
      <c r="C69" s="53"/>
      <c r="D69" s="53"/>
      <c r="E69" s="53"/>
      <c r="F69" s="53"/>
      <c r="G69" s="53"/>
      <c r="H69" s="53"/>
    </row>
    <row r="70" spans="3:8" ht="15.75" customHeight="1" x14ac:dyDescent="0.2">
      <c r="C70" s="53"/>
      <c r="D70" s="53"/>
      <c r="E70" s="53"/>
      <c r="F70" s="53"/>
      <c r="G70" s="53"/>
      <c r="H70" s="53"/>
    </row>
    <row r="71" spans="3:8" ht="15.75" customHeight="1" x14ac:dyDescent="0.2">
      <c r="C71" s="53"/>
      <c r="D71" s="53"/>
      <c r="E71" s="53"/>
      <c r="F71" s="53"/>
      <c r="G71" s="53"/>
      <c r="H71" s="53"/>
    </row>
    <row r="72" spans="3:8" ht="15.75" customHeight="1" x14ac:dyDescent="0.2">
      <c r="C72" s="53"/>
      <c r="D72" s="53"/>
      <c r="E72" s="53"/>
      <c r="F72" s="53"/>
      <c r="G72" s="53"/>
      <c r="H72" s="53"/>
    </row>
    <row r="73" spans="3:8" ht="15.75" customHeight="1" x14ac:dyDescent="0.2">
      <c r="C73" s="53"/>
      <c r="D73" s="53"/>
      <c r="E73" s="53"/>
      <c r="F73" s="53"/>
      <c r="G73" s="53"/>
      <c r="H73" s="53"/>
    </row>
    <row r="74" spans="3:8" ht="15.75" customHeight="1" x14ac:dyDescent="0.2">
      <c r="C74" s="53"/>
      <c r="D74" s="53"/>
      <c r="E74" s="53"/>
      <c r="F74" s="53"/>
      <c r="G74" s="53"/>
      <c r="H74" s="53"/>
    </row>
    <row r="75" spans="3:8" ht="15.75" customHeight="1" x14ac:dyDescent="0.2">
      <c r="C75" s="53"/>
      <c r="D75" s="53"/>
      <c r="E75" s="53"/>
      <c r="F75" s="53"/>
      <c r="G75" s="53"/>
      <c r="H75" s="53"/>
    </row>
    <row r="76" spans="3:8" ht="15.75" customHeight="1" x14ac:dyDescent="0.2">
      <c r="C76" s="53"/>
      <c r="D76" s="53"/>
      <c r="E76" s="53"/>
      <c r="F76" s="53"/>
      <c r="G76" s="53"/>
      <c r="H76" s="53"/>
    </row>
    <row r="77" spans="3:8" ht="15.75" customHeight="1" x14ac:dyDescent="0.2">
      <c r="C77" s="53"/>
      <c r="D77" s="53"/>
      <c r="E77" s="53"/>
      <c r="F77" s="53"/>
      <c r="G77" s="53"/>
      <c r="H77" s="53"/>
    </row>
    <row r="78" spans="3:8" ht="15.75" customHeight="1" x14ac:dyDescent="0.2">
      <c r="C78" s="53"/>
      <c r="D78" s="53"/>
      <c r="E78" s="53"/>
      <c r="F78" s="53"/>
      <c r="G78" s="53"/>
      <c r="H78" s="53"/>
    </row>
    <row r="79" spans="3:8" ht="15.75" customHeight="1" x14ac:dyDescent="0.2">
      <c r="C79" s="53"/>
      <c r="D79" s="53"/>
      <c r="E79" s="53"/>
      <c r="F79" s="53"/>
      <c r="G79" s="53"/>
      <c r="H79" s="53"/>
    </row>
    <row r="80" spans="3:8" ht="15.75" customHeight="1" x14ac:dyDescent="0.2">
      <c r="C80" s="53"/>
      <c r="D80" s="53"/>
      <c r="E80" s="53"/>
      <c r="F80" s="53"/>
      <c r="G80" s="53"/>
      <c r="H80" s="53"/>
    </row>
    <row r="81" spans="3:8" ht="15.75" customHeight="1" x14ac:dyDescent="0.2">
      <c r="C81" s="53"/>
      <c r="D81" s="53"/>
      <c r="E81" s="53"/>
      <c r="F81" s="53"/>
      <c r="G81" s="53"/>
      <c r="H81" s="53"/>
    </row>
    <row r="82" spans="3:8" ht="15.75" customHeight="1" x14ac:dyDescent="0.2">
      <c r="C82" s="53"/>
      <c r="D82" s="53"/>
      <c r="E82" s="53"/>
      <c r="F82" s="53"/>
      <c r="G82" s="53"/>
      <c r="H82" s="53"/>
    </row>
    <row r="83" spans="3:8" ht="15.75" customHeight="1" x14ac:dyDescent="0.2">
      <c r="C83" s="53"/>
      <c r="D83" s="53"/>
      <c r="E83" s="53"/>
      <c r="F83" s="53"/>
      <c r="G83" s="53"/>
      <c r="H83" s="53"/>
    </row>
    <row r="84" spans="3:8" ht="15.75" customHeight="1" x14ac:dyDescent="0.2">
      <c r="C84" s="53"/>
      <c r="D84" s="53"/>
      <c r="E84" s="53"/>
      <c r="F84" s="53"/>
      <c r="G84" s="53"/>
      <c r="H84" s="53"/>
    </row>
    <row r="85" spans="3:8" ht="15.75" customHeight="1" x14ac:dyDescent="0.2">
      <c r="C85" s="53"/>
      <c r="D85" s="53"/>
      <c r="E85" s="53"/>
      <c r="F85" s="53"/>
      <c r="G85" s="53"/>
      <c r="H85" s="53"/>
    </row>
    <row r="86" spans="3:8" ht="15.75" customHeight="1" x14ac:dyDescent="0.2">
      <c r="C86" s="53"/>
      <c r="D86" s="53"/>
      <c r="E86" s="53"/>
      <c r="F86" s="53"/>
      <c r="G86" s="53"/>
      <c r="H86" s="53"/>
    </row>
    <row r="87" spans="3:8" ht="15.75" customHeight="1" x14ac:dyDescent="0.2">
      <c r="C87" s="53"/>
      <c r="D87" s="53"/>
      <c r="E87" s="53"/>
      <c r="F87" s="53"/>
      <c r="G87" s="53"/>
      <c r="H87" s="53"/>
    </row>
    <row r="88" spans="3:8" ht="15.75" customHeight="1" x14ac:dyDescent="0.2">
      <c r="C88" s="53"/>
      <c r="D88" s="53"/>
      <c r="E88" s="53"/>
      <c r="F88" s="53"/>
      <c r="G88" s="53"/>
      <c r="H88" s="53"/>
    </row>
    <row r="89" spans="3:8" ht="15.75" customHeight="1" x14ac:dyDescent="0.2">
      <c r="C89" s="53"/>
      <c r="D89" s="53"/>
      <c r="E89" s="53"/>
      <c r="F89" s="53"/>
      <c r="G89" s="53"/>
      <c r="H89" s="53"/>
    </row>
    <row r="90" spans="3:8" ht="15.75" customHeight="1" x14ac:dyDescent="0.2">
      <c r="C90" s="53"/>
      <c r="D90" s="53"/>
      <c r="E90" s="53"/>
      <c r="F90" s="53"/>
      <c r="G90" s="53"/>
      <c r="H90" s="53"/>
    </row>
    <row r="91" spans="3:8" ht="15.75" customHeight="1" x14ac:dyDescent="0.2">
      <c r="C91" s="53"/>
      <c r="D91" s="53"/>
      <c r="E91" s="53"/>
      <c r="F91" s="53"/>
      <c r="G91" s="53"/>
      <c r="H91" s="53"/>
    </row>
    <row r="92" spans="3:8" ht="15.75" customHeight="1" x14ac:dyDescent="0.2">
      <c r="C92" s="53"/>
      <c r="D92" s="53"/>
      <c r="E92" s="53"/>
      <c r="F92" s="53"/>
      <c r="G92" s="53"/>
      <c r="H92" s="53"/>
    </row>
    <row r="93" spans="3:8" ht="15.75" customHeight="1" x14ac:dyDescent="0.2">
      <c r="C93" s="53"/>
      <c r="D93" s="53"/>
      <c r="E93" s="53"/>
      <c r="F93" s="53"/>
      <c r="G93" s="53"/>
      <c r="H93" s="53"/>
    </row>
    <row r="94" spans="3:8" ht="15.75" customHeight="1" x14ac:dyDescent="0.2">
      <c r="C94" s="53"/>
      <c r="D94" s="53"/>
      <c r="E94" s="53"/>
      <c r="F94" s="53"/>
      <c r="G94" s="53"/>
      <c r="H94" s="53"/>
    </row>
    <row r="95" spans="3:8" ht="15.75" customHeight="1" x14ac:dyDescent="0.2">
      <c r="C95" s="53"/>
      <c r="D95" s="53"/>
      <c r="E95" s="53"/>
      <c r="F95" s="53"/>
      <c r="G95" s="53"/>
      <c r="H95" s="53"/>
    </row>
    <row r="96" spans="3:8" ht="15.75" customHeight="1" x14ac:dyDescent="0.2">
      <c r="C96" s="53"/>
      <c r="D96" s="53"/>
      <c r="E96" s="53"/>
      <c r="F96" s="53"/>
      <c r="G96" s="53"/>
      <c r="H96" s="53"/>
    </row>
    <row r="97" spans="3:8" ht="15.75" customHeight="1" x14ac:dyDescent="0.2">
      <c r="C97" s="53"/>
      <c r="D97" s="53"/>
      <c r="E97" s="53"/>
      <c r="F97" s="53"/>
      <c r="G97" s="53"/>
      <c r="H97" s="53"/>
    </row>
    <row r="98" spans="3:8" ht="15.75" customHeight="1" x14ac:dyDescent="0.2">
      <c r="C98" s="53"/>
      <c r="D98" s="53"/>
      <c r="E98" s="53"/>
      <c r="F98" s="53"/>
      <c r="G98" s="53"/>
      <c r="H98" s="53"/>
    </row>
    <row r="99" spans="3:8" ht="15.75" customHeight="1" x14ac:dyDescent="0.2">
      <c r="C99" s="53"/>
      <c r="D99" s="53"/>
      <c r="E99" s="53"/>
      <c r="F99" s="53"/>
      <c r="G99" s="53"/>
      <c r="H99" s="53"/>
    </row>
    <row r="100" spans="3:8" ht="15.75" customHeight="1" x14ac:dyDescent="0.2">
      <c r="C100" s="53"/>
      <c r="D100" s="53"/>
      <c r="E100" s="53"/>
      <c r="F100" s="53"/>
      <c r="G100" s="53"/>
      <c r="H100" s="53"/>
    </row>
    <row r="101" spans="3:8" ht="15.75" customHeight="1" x14ac:dyDescent="0.2">
      <c r="C101" s="53"/>
      <c r="D101" s="53"/>
      <c r="E101" s="53"/>
      <c r="F101" s="53"/>
      <c r="G101" s="53"/>
      <c r="H101" s="53"/>
    </row>
    <row r="102" spans="3:8" ht="15.75" customHeight="1" x14ac:dyDescent="0.2">
      <c r="C102" s="53"/>
      <c r="D102" s="53"/>
      <c r="E102" s="53"/>
      <c r="F102" s="53"/>
      <c r="G102" s="53"/>
      <c r="H102" s="53"/>
    </row>
    <row r="103" spans="3:8" ht="15.75" customHeight="1" x14ac:dyDescent="0.2">
      <c r="C103" s="53"/>
      <c r="D103" s="53"/>
      <c r="E103" s="53"/>
      <c r="F103" s="53"/>
      <c r="G103" s="53"/>
      <c r="H103" s="53"/>
    </row>
    <row r="104" spans="3:8" ht="15.75" customHeight="1" x14ac:dyDescent="0.2">
      <c r="C104" s="53"/>
      <c r="D104" s="53"/>
      <c r="E104" s="53"/>
      <c r="F104" s="53"/>
      <c r="G104" s="53"/>
      <c r="H104" s="53"/>
    </row>
    <row r="105" spans="3:8" ht="15.75" customHeight="1" x14ac:dyDescent="0.2">
      <c r="C105" s="53"/>
      <c r="D105" s="53"/>
      <c r="E105" s="53"/>
      <c r="F105" s="53"/>
      <c r="G105" s="53"/>
      <c r="H105" s="53"/>
    </row>
    <row r="106" spans="3:8" ht="15.75" customHeight="1" x14ac:dyDescent="0.2">
      <c r="C106" s="53"/>
      <c r="D106" s="53"/>
      <c r="E106" s="53"/>
      <c r="F106" s="53"/>
      <c r="G106" s="53"/>
      <c r="H106" s="53"/>
    </row>
    <row r="107" spans="3:8" ht="15.75" customHeight="1" x14ac:dyDescent="0.2">
      <c r="C107" s="53"/>
      <c r="D107" s="53"/>
      <c r="E107" s="53"/>
      <c r="F107" s="53"/>
      <c r="G107" s="53"/>
      <c r="H107" s="53"/>
    </row>
    <row r="108" spans="3:8" ht="15.75" customHeight="1" x14ac:dyDescent="0.2">
      <c r="C108" s="53"/>
      <c r="D108" s="53"/>
      <c r="E108" s="53"/>
      <c r="F108" s="53"/>
      <c r="G108" s="53"/>
      <c r="H108" s="53"/>
    </row>
    <row r="109" spans="3:8" ht="15.75" customHeight="1" x14ac:dyDescent="0.2">
      <c r="C109" s="53"/>
      <c r="D109" s="53"/>
      <c r="E109" s="53"/>
      <c r="F109" s="53"/>
      <c r="G109" s="53"/>
      <c r="H109" s="53"/>
    </row>
    <row r="110" spans="3:8" ht="15.75" customHeight="1" x14ac:dyDescent="0.2">
      <c r="C110" s="53"/>
      <c r="D110" s="53"/>
      <c r="E110" s="53"/>
      <c r="F110" s="53"/>
      <c r="G110" s="53"/>
      <c r="H110" s="53"/>
    </row>
    <row r="111" spans="3:8" ht="15.75" customHeight="1" x14ac:dyDescent="0.2">
      <c r="C111" s="53"/>
      <c r="D111" s="53"/>
      <c r="E111" s="53"/>
      <c r="F111" s="53"/>
      <c r="G111" s="53"/>
      <c r="H111" s="53"/>
    </row>
    <row r="112" spans="3:8" ht="15.75" customHeight="1" x14ac:dyDescent="0.2">
      <c r="C112" s="53"/>
      <c r="D112" s="53"/>
      <c r="E112" s="53"/>
      <c r="F112" s="53"/>
      <c r="G112" s="53"/>
      <c r="H112" s="53"/>
    </row>
    <row r="113" spans="3:8" ht="15.75" customHeight="1" x14ac:dyDescent="0.2">
      <c r="C113" s="53"/>
      <c r="D113" s="53"/>
      <c r="E113" s="53"/>
      <c r="F113" s="53"/>
      <c r="G113" s="53"/>
      <c r="H113" s="53"/>
    </row>
    <row r="114" spans="3:8" ht="15.75" customHeight="1" x14ac:dyDescent="0.2">
      <c r="C114" s="53"/>
      <c r="D114" s="53"/>
      <c r="E114" s="53"/>
      <c r="F114" s="53"/>
      <c r="G114" s="53"/>
      <c r="H114" s="53"/>
    </row>
    <row r="115" spans="3:8" ht="15.75" customHeight="1" x14ac:dyDescent="0.2">
      <c r="C115" s="53"/>
      <c r="D115" s="53"/>
      <c r="E115" s="53"/>
      <c r="F115" s="53"/>
      <c r="G115" s="53"/>
      <c r="H115" s="53"/>
    </row>
    <row r="116" spans="3:8" ht="15.75" customHeight="1" x14ac:dyDescent="0.2">
      <c r="C116" s="53"/>
      <c r="D116" s="53"/>
      <c r="E116" s="53"/>
      <c r="F116" s="53"/>
      <c r="G116" s="53"/>
      <c r="H116" s="53"/>
    </row>
    <row r="117" spans="3:8" ht="15.75" customHeight="1" x14ac:dyDescent="0.2">
      <c r="C117" s="53"/>
      <c r="D117" s="53"/>
      <c r="E117" s="53"/>
      <c r="F117" s="53"/>
      <c r="G117" s="53"/>
      <c r="H117" s="53"/>
    </row>
    <row r="118" spans="3:8" ht="15.75" customHeight="1" x14ac:dyDescent="0.2">
      <c r="C118" s="53"/>
      <c r="D118" s="53"/>
      <c r="E118" s="53"/>
      <c r="F118" s="53"/>
      <c r="G118" s="53"/>
      <c r="H118" s="53"/>
    </row>
    <row r="119" spans="3:8" ht="15.75" customHeight="1" x14ac:dyDescent="0.2">
      <c r="C119" s="53"/>
      <c r="D119" s="53"/>
      <c r="E119" s="53"/>
      <c r="F119" s="53"/>
      <c r="G119" s="53"/>
      <c r="H119" s="53"/>
    </row>
    <row r="120" spans="3:8" ht="15.75" customHeight="1" x14ac:dyDescent="0.2">
      <c r="C120" s="53"/>
      <c r="D120" s="53"/>
      <c r="E120" s="53"/>
      <c r="F120" s="53"/>
      <c r="G120" s="53"/>
      <c r="H120" s="53"/>
    </row>
    <row r="121" spans="3:8" ht="15.75" customHeight="1" x14ac:dyDescent="0.2">
      <c r="C121" s="53"/>
      <c r="D121" s="53"/>
      <c r="E121" s="53"/>
      <c r="F121" s="53"/>
      <c r="G121" s="53"/>
      <c r="H121" s="53"/>
    </row>
    <row r="122" spans="3:8" ht="15.75" customHeight="1" x14ac:dyDescent="0.2">
      <c r="C122" s="53"/>
      <c r="D122" s="53"/>
      <c r="E122" s="53"/>
      <c r="F122" s="53"/>
      <c r="G122" s="53"/>
      <c r="H122" s="53"/>
    </row>
    <row r="123" spans="3:8" ht="15.75" customHeight="1" x14ac:dyDescent="0.2">
      <c r="C123" s="53"/>
      <c r="D123" s="53"/>
      <c r="E123" s="53"/>
      <c r="F123" s="53"/>
      <c r="G123" s="53"/>
      <c r="H123" s="53"/>
    </row>
    <row r="124" spans="3:8" ht="15.75" customHeight="1" x14ac:dyDescent="0.2">
      <c r="C124" s="53"/>
      <c r="D124" s="53"/>
      <c r="E124" s="53"/>
      <c r="F124" s="53"/>
      <c r="G124" s="53"/>
      <c r="H124" s="53"/>
    </row>
    <row r="125" spans="3:8" ht="15.75" customHeight="1" x14ac:dyDescent="0.2">
      <c r="C125" s="53"/>
      <c r="D125" s="53"/>
      <c r="E125" s="53"/>
      <c r="F125" s="53"/>
      <c r="G125" s="53"/>
      <c r="H125" s="53"/>
    </row>
    <row r="126" spans="3:8" ht="15.75" customHeight="1" x14ac:dyDescent="0.2">
      <c r="C126" s="53"/>
      <c r="D126" s="53"/>
      <c r="E126" s="53"/>
      <c r="F126" s="53"/>
      <c r="G126" s="53"/>
      <c r="H126" s="53"/>
    </row>
    <row r="127" spans="3:8" ht="15.75" customHeight="1" x14ac:dyDescent="0.2">
      <c r="C127" s="53"/>
      <c r="D127" s="53"/>
      <c r="E127" s="53"/>
      <c r="F127" s="53"/>
      <c r="G127" s="53"/>
      <c r="H127" s="53"/>
    </row>
    <row r="128" spans="3:8" ht="15.75" customHeight="1" x14ac:dyDescent="0.2">
      <c r="C128" s="53"/>
      <c r="D128" s="53"/>
      <c r="E128" s="53"/>
      <c r="F128" s="53"/>
      <c r="G128" s="53"/>
      <c r="H128" s="53"/>
    </row>
    <row r="129" spans="3:8" ht="15.75" customHeight="1" x14ac:dyDescent="0.2">
      <c r="C129" s="53"/>
      <c r="D129" s="53"/>
      <c r="E129" s="53"/>
      <c r="F129" s="53"/>
      <c r="G129" s="53"/>
      <c r="H129" s="53"/>
    </row>
    <row r="130" spans="3:8" ht="15.75" customHeight="1" x14ac:dyDescent="0.2">
      <c r="C130" s="53"/>
      <c r="D130" s="53"/>
      <c r="E130" s="53"/>
      <c r="F130" s="53"/>
      <c r="G130" s="53"/>
      <c r="H130" s="53"/>
    </row>
    <row r="131" spans="3:8" ht="15.75" customHeight="1" x14ac:dyDescent="0.2">
      <c r="C131" s="53"/>
      <c r="D131" s="53"/>
      <c r="E131" s="53"/>
      <c r="F131" s="53"/>
      <c r="G131" s="53"/>
      <c r="H131" s="53"/>
    </row>
    <row r="132" spans="3:8" ht="15.75" customHeight="1" x14ac:dyDescent="0.2">
      <c r="C132" s="53"/>
      <c r="D132" s="53"/>
      <c r="E132" s="53"/>
      <c r="F132" s="53"/>
      <c r="G132" s="53"/>
      <c r="H132" s="53"/>
    </row>
    <row r="133" spans="3:8" ht="15.75" customHeight="1" x14ac:dyDescent="0.2">
      <c r="C133" s="53"/>
      <c r="D133" s="53"/>
      <c r="E133" s="53"/>
      <c r="F133" s="53"/>
      <c r="G133" s="53"/>
      <c r="H133" s="53"/>
    </row>
    <row r="134" spans="3:8" ht="15.75" customHeight="1" x14ac:dyDescent="0.2">
      <c r="C134" s="53"/>
      <c r="D134" s="53"/>
      <c r="E134" s="53"/>
      <c r="F134" s="53"/>
      <c r="G134" s="53"/>
      <c r="H134" s="53"/>
    </row>
    <row r="135" spans="3:8" ht="15.75" customHeight="1" x14ac:dyDescent="0.2">
      <c r="C135" s="53"/>
      <c r="D135" s="53"/>
      <c r="E135" s="53"/>
      <c r="F135" s="53"/>
      <c r="G135" s="53"/>
      <c r="H135" s="53"/>
    </row>
    <row r="136" spans="3:8" ht="15.75" customHeight="1" x14ac:dyDescent="0.2">
      <c r="C136" s="53"/>
      <c r="D136" s="53"/>
      <c r="E136" s="53"/>
      <c r="F136" s="53"/>
      <c r="G136" s="53"/>
      <c r="H136" s="53"/>
    </row>
    <row r="137" spans="3:8" ht="15.75" customHeight="1" x14ac:dyDescent="0.2">
      <c r="C137" s="53"/>
      <c r="D137" s="53"/>
      <c r="E137" s="53"/>
      <c r="F137" s="53"/>
      <c r="G137" s="53"/>
      <c r="H137" s="53"/>
    </row>
    <row r="138" spans="3:8" ht="15.75" customHeight="1" x14ac:dyDescent="0.2">
      <c r="C138" s="53"/>
      <c r="D138" s="53"/>
      <c r="E138" s="53"/>
      <c r="F138" s="53"/>
      <c r="G138" s="53"/>
      <c r="H138" s="53"/>
    </row>
    <row r="139" spans="3:8" ht="15.75" customHeight="1" x14ac:dyDescent="0.2">
      <c r="C139" s="53"/>
      <c r="D139" s="53"/>
      <c r="E139" s="53"/>
      <c r="F139" s="53"/>
      <c r="G139" s="53"/>
      <c r="H139" s="53"/>
    </row>
    <row r="140" spans="3:8" ht="15.75" customHeight="1" x14ac:dyDescent="0.2">
      <c r="C140" s="53"/>
      <c r="D140" s="53"/>
      <c r="E140" s="53"/>
      <c r="F140" s="53"/>
      <c r="G140" s="53"/>
      <c r="H140" s="53"/>
    </row>
    <row r="141" spans="3:8" ht="15.75" customHeight="1" x14ac:dyDescent="0.2">
      <c r="C141" s="53"/>
      <c r="D141" s="53"/>
      <c r="E141" s="53"/>
      <c r="F141" s="53"/>
      <c r="G141" s="53"/>
      <c r="H141" s="53"/>
    </row>
    <row r="142" spans="3:8" ht="15.75" customHeight="1" x14ac:dyDescent="0.2">
      <c r="C142" s="53"/>
      <c r="D142" s="53"/>
      <c r="E142" s="53"/>
      <c r="F142" s="53"/>
      <c r="G142" s="53"/>
      <c r="H142" s="53"/>
    </row>
    <row r="143" spans="3:8" ht="15.75" customHeight="1" x14ac:dyDescent="0.2">
      <c r="C143" s="53"/>
      <c r="D143" s="53"/>
      <c r="E143" s="53"/>
      <c r="F143" s="53"/>
      <c r="G143" s="53"/>
      <c r="H143" s="53"/>
    </row>
    <row r="144" spans="3:8" ht="15.75" customHeight="1" x14ac:dyDescent="0.2">
      <c r="C144" s="53"/>
      <c r="D144" s="53"/>
      <c r="E144" s="53"/>
      <c r="F144" s="53"/>
      <c r="G144" s="53"/>
      <c r="H144" s="53"/>
    </row>
    <row r="145" spans="3:8" ht="15.75" customHeight="1" x14ac:dyDescent="0.2">
      <c r="C145" s="53"/>
      <c r="D145" s="53"/>
      <c r="E145" s="53"/>
      <c r="F145" s="53"/>
      <c r="G145" s="53"/>
      <c r="H145" s="53"/>
    </row>
    <row r="146" spans="3:8" ht="15.75" customHeight="1" x14ac:dyDescent="0.2">
      <c r="C146" s="53"/>
      <c r="D146" s="53"/>
      <c r="E146" s="53"/>
      <c r="F146" s="53"/>
      <c r="G146" s="53"/>
      <c r="H146" s="53"/>
    </row>
    <row r="147" spans="3:8" ht="15.75" customHeight="1" x14ac:dyDescent="0.2">
      <c r="C147" s="53"/>
      <c r="D147" s="53"/>
      <c r="E147" s="53"/>
      <c r="F147" s="53"/>
      <c r="G147" s="53"/>
      <c r="H147" s="53"/>
    </row>
    <row r="148" spans="3:8" ht="15.75" customHeight="1" x14ac:dyDescent="0.2">
      <c r="C148" s="53"/>
      <c r="D148" s="53"/>
      <c r="E148" s="53"/>
      <c r="F148" s="53"/>
      <c r="G148" s="53"/>
      <c r="H148" s="53"/>
    </row>
    <row r="149" spans="3:8" ht="15.75" customHeight="1" x14ac:dyDescent="0.2">
      <c r="C149" s="53"/>
      <c r="D149" s="53"/>
      <c r="E149" s="53"/>
      <c r="F149" s="53"/>
      <c r="G149" s="53"/>
      <c r="H149" s="53"/>
    </row>
    <row r="150" spans="3:8" ht="15.75" customHeight="1" x14ac:dyDescent="0.2">
      <c r="C150" s="53"/>
      <c r="D150" s="53"/>
      <c r="E150" s="53"/>
      <c r="F150" s="53"/>
      <c r="G150" s="53"/>
      <c r="H150" s="53"/>
    </row>
    <row r="151" spans="3:8" ht="15.75" customHeight="1" x14ac:dyDescent="0.2">
      <c r="C151" s="53"/>
      <c r="D151" s="53"/>
      <c r="E151" s="53"/>
      <c r="F151" s="53"/>
      <c r="G151" s="53"/>
      <c r="H151" s="53"/>
    </row>
    <row r="152" spans="3:8" ht="15.75" customHeight="1" x14ac:dyDescent="0.2">
      <c r="C152" s="53"/>
      <c r="D152" s="53"/>
      <c r="E152" s="53"/>
      <c r="F152" s="53"/>
      <c r="G152" s="53"/>
      <c r="H152" s="53"/>
    </row>
    <row r="153" spans="3:8" ht="15.75" customHeight="1" x14ac:dyDescent="0.2">
      <c r="C153" s="53"/>
      <c r="D153" s="53"/>
      <c r="E153" s="53"/>
      <c r="F153" s="53"/>
      <c r="G153" s="53"/>
      <c r="H153" s="53"/>
    </row>
    <row r="154" spans="3:8" ht="15.75" customHeight="1" x14ac:dyDescent="0.2">
      <c r="C154" s="53"/>
      <c r="D154" s="53"/>
      <c r="E154" s="53"/>
      <c r="F154" s="53"/>
      <c r="G154" s="53"/>
      <c r="H154" s="53"/>
    </row>
    <row r="155" spans="3:8" ht="15.75" customHeight="1" x14ac:dyDescent="0.2">
      <c r="C155" s="53"/>
      <c r="D155" s="53"/>
      <c r="E155" s="53"/>
      <c r="F155" s="53"/>
      <c r="G155" s="53"/>
      <c r="H155" s="53"/>
    </row>
    <row r="156" spans="3:8" ht="15.75" customHeight="1" x14ac:dyDescent="0.2">
      <c r="C156" s="53"/>
      <c r="D156" s="53"/>
      <c r="E156" s="53"/>
      <c r="F156" s="53"/>
      <c r="G156" s="53"/>
      <c r="H156" s="53"/>
    </row>
    <row r="157" spans="3:8" ht="15.75" customHeight="1" x14ac:dyDescent="0.2">
      <c r="C157" s="53"/>
      <c r="D157" s="53"/>
      <c r="E157" s="53"/>
      <c r="F157" s="53"/>
      <c r="G157" s="53"/>
      <c r="H157" s="53"/>
    </row>
    <row r="158" spans="3:8" ht="15.75" customHeight="1" x14ac:dyDescent="0.2">
      <c r="C158" s="53"/>
      <c r="D158" s="53"/>
      <c r="E158" s="53"/>
      <c r="F158" s="53"/>
      <c r="G158" s="53"/>
      <c r="H158" s="53"/>
    </row>
    <row r="159" spans="3:8" ht="15.75" customHeight="1" x14ac:dyDescent="0.2">
      <c r="C159" s="53"/>
      <c r="D159" s="53"/>
      <c r="E159" s="53"/>
      <c r="F159" s="53"/>
      <c r="G159" s="53"/>
      <c r="H159" s="53"/>
    </row>
    <row r="160" spans="3:8" ht="15.75" customHeight="1" x14ac:dyDescent="0.2">
      <c r="C160" s="53"/>
      <c r="D160" s="53"/>
      <c r="E160" s="53"/>
      <c r="F160" s="53"/>
      <c r="G160" s="53"/>
      <c r="H160" s="53"/>
    </row>
    <row r="161" spans="3:8" ht="15.75" customHeight="1" x14ac:dyDescent="0.2">
      <c r="C161" s="53"/>
      <c r="D161" s="53"/>
      <c r="E161" s="53"/>
      <c r="F161" s="53"/>
      <c r="G161" s="53"/>
      <c r="H161" s="53"/>
    </row>
    <row r="162" spans="3:8" ht="15.75" customHeight="1" x14ac:dyDescent="0.2">
      <c r="C162" s="53"/>
      <c r="D162" s="53"/>
      <c r="E162" s="53"/>
      <c r="F162" s="53"/>
      <c r="G162" s="53"/>
      <c r="H162" s="53"/>
    </row>
    <row r="163" spans="3:8" ht="15.75" customHeight="1" x14ac:dyDescent="0.2">
      <c r="C163" s="53"/>
      <c r="D163" s="53"/>
      <c r="E163" s="53"/>
      <c r="F163" s="53"/>
      <c r="G163" s="53"/>
      <c r="H163" s="53"/>
    </row>
    <row r="164" spans="3:8" ht="15.75" customHeight="1" x14ac:dyDescent="0.2">
      <c r="C164" s="53"/>
      <c r="D164" s="53"/>
      <c r="E164" s="53"/>
      <c r="F164" s="53"/>
      <c r="G164" s="53"/>
      <c r="H164" s="53"/>
    </row>
    <row r="165" spans="3:8" ht="15.75" customHeight="1" x14ac:dyDescent="0.2">
      <c r="C165" s="53"/>
      <c r="D165" s="53"/>
      <c r="E165" s="53"/>
      <c r="F165" s="53"/>
      <c r="G165" s="53"/>
      <c r="H165" s="53"/>
    </row>
    <row r="166" spans="3:8" ht="15.75" customHeight="1" x14ac:dyDescent="0.2">
      <c r="C166" s="53"/>
      <c r="D166" s="53"/>
      <c r="E166" s="53"/>
      <c r="F166" s="53"/>
      <c r="G166" s="53"/>
      <c r="H166" s="53"/>
    </row>
    <row r="167" spans="3:8" ht="15.75" customHeight="1" x14ac:dyDescent="0.2">
      <c r="C167" s="53"/>
      <c r="D167" s="53"/>
      <c r="E167" s="53"/>
      <c r="F167" s="53"/>
      <c r="G167" s="53"/>
      <c r="H167" s="53"/>
    </row>
    <row r="168" spans="3:8" ht="15.75" customHeight="1" x14ac:dyDescent="0.2">
      <c r="C168" s="53"/>
      <c r="D168" s="53"/>
      <c r="E168" s="53"/>
      <c r="F168" s="53"/>
      <c r="G168" s="53"/>
      <c r="H168" s="53"/>
    </row>
    <row r="169" spans="3:8" ht="15.75" customHeight="1" x14ac:dyDescent="0.2">
      <c r="C169" s="53"/>
      <c r="D169" s="53"/>
      <c r="E169" s="53"/>
      <c r="F169" s="53"/>
      <c r="G169" s="53"/>
      <c r="H169" s="53"/>
    </row>
    <row r="170" spans="3:8" ht="15.75" customHeight="1" x14ac:dyDescent="0.2">
      <c r="C170" s="53"/>
      <c r="D170" s="53"/>
      <c r="E170" s="53"/>
      <c r="F170" s="53"/>
      <c r="G170" s="53"/>
      <c r="H170" s="53"/>
    </row>
    <row r="171" spans="3:8" ht="15.75" customHeight="1" x14ac:dyDescent="0.2">
      <c r="C171" s="53"/>
      <c r="D171" s="53"/>
      <c r="E171" s="53"/>
      <c r="F171" s="53"/>
      <c r="G171" s="53"/>
      <c r="H171" s="53"/>
    </row>
    <row r="172" spans="3:8" ht="15.75" customHeight="1" x14ac:dyDescent="0.2">
      <c r="C172" s="53"/>
      <c r="D172" s="53"/>
      <c r="E172" s="53"/>
      <c r="F172" s="53"/>
      <c r="G172" s="53"/>
      <c r="H172" s="53"/>
    </row>
    <row r="173" spans="3:8" ht="15.75" customHeight="1" x14ac:dyDescent="0.2">
      <c r="C173" s="53"/>
      <c r="D173" s="53"/>
      <c r="E173" s="53"/>
      <c r="F173" s="53"/>
      <c r="G173" s="53"/>
      <c r="H173" s="53"/>
    </row>
    <row r="174" spans="3:8" ht="15.75" customHeight="1" x14ac:dyDescent="0.2">
      <c r="C174" s="53"/>
      <c r="D174" s="53"/>
      <c r="E174" s="53"/>
      <c r="F174" s="53"/>
      <c r="G174" s="53"/>
      <c r="H174" s="53"/>
    </row>
    <row r="175" spans="3:8" ht="15.75" customHeight="1" x14ac:dyDescent="0.2">
      <c r="C175" s="53"/>
      <c r="D175" s="53"/>
      <c r="E175" s="53"/>
      <c r="F175" s="53"/>
      <c r="G175" s="53"/>
      <c r="H175" s="53"/>
    </row>
    <row r="176" spans="3:8" ht="15.75" customHeight="1" x14ac:dyDescent="0.2">
      <c r="C176" s="53"/>
      <c r="D176" s="53"/>
      <c r="E176" s="53"/>
      <c r="F176" s="53"/>
      <c r="G176" s="53"/>
      <c r="H176" s="53"/>
    </row>
    <row r="177" spans="3:8" ht="15.75" customHeight="1" x14ac:dyDescent="0.2">
      <c r="C177" s="53"/>
      <c r="D177" s="53"/>
      <c r="E177" s="53"/>
      <c r="F177" s="53"/>
      <c r="G177" s="53"/>
      <c r="H177" s="53"/>
    </row>
    <row r="178" spans="3:8" ht="15.75" customHeight="1" x14ac:dyDescent="0.2">
      <c r="C178" s="53"/>
      <c r="D178" s="53"/>
      <c r="E178" s="53"/>
      <c r="F178" s="53"/>
      <c r="G178" s="53"/>
      <c r="H178" s="53"/>
    </row>
    <row r="179" spans="3:8" ht="15.75" customHeight="1" x14ac:dyDescent="0.2">
      <c r="C179" s="53"/>
      <c r="D179" s="53"/>
      <c r="E179" s="53"/>
      <c r="F179" s="53"/>
      <c r="G179" s="53"/>
      <c r="H179" s="53"/>
    </row>
    <row r="180" spans="3:8" ht="15.75" customHeight="1" x14ac:dyDescent="0.2">
      <c r="C180" s="53"/>
      <c r="D180" s="53"/>
      <c r="E180" s="53"/>
      <c r="F180" s="53"/>
      <c r="G180" s="53"/>
      <c r="H180" s="53"/>
    </row>
    <row r="181" spans="3:8" ht="15.75" customHeight="1" x14ac:dyDescent="0.2">
      <c r="C181" s="53"/>
      <c r="D181" s="53"/>
      <c r="E181" s="53"/>
      <c r="F181" s="53"/>
      <c r="G181" s="53"/>
      <c r="H181" s="53"/>
    </row>
    <row r="182" spans="3:8" ht="15.75" customHeight="1" x14ac:dyDescent="0.2">
      <c r="C182" s="53"/>
      <c r="D182" s="53"/>
      <c r="E182" s="53"/>
      <c r="F182" s="53"/>
      <c r="G182" s="53"/>
      <c r="H182" s="53"/>
    </row>
    <row r="183" spans="3:8" ht="15.75" customHeight="1" x14ac:dyDescent="0.2">
      <c r="C183" s="53"/>
      <c r="D183" s="53"/>
      <c r="E183" s="53"/>
      <c r="F183" s="53"/>
      <c r="G183" s="53"/>
      <c r="H183" s="53"/>
    </row>
    <row r="184" spans="3:8" ht="15.75" customHeight="1" x14ac:dyDescent="0.2">
      <c r="C184" s="53"/>
      <c r="D184" s="53"/>
      <c r="E184" s="53"/>
      <c r="F184" s="53"/>
      <c r="G184" s="53"/>
      <c r="H184" s="53"/>
    </row>
    <row r="185" spans="3:8" ht="15.75" customHeight="1" x14ac:dyDescent="0.2">
      <c r="C185" s="53"/>
      <c r="D185" s="53"/>
      <c r="E185" s="53"/>
      <c r="F185" s="53"/>
      <c r="G185" s="53"/>
      <c r="H185" s="53"/>
    </row>
    <row r="186" spans="3:8" ht="15.75" customHeight="1" x14ac:dyDescent="0.2">
      <c r="C186" s="53"/>
      <c r="D186" s="53"/>
      <c r="E186" s="53"/>
      <c r="F186" s="53"/>
      <c r="G186" s="53"/>
      <c r="H186" s="53"/>
    </row>
    <row r="187" spans="3:8" ht="15.75" customHeight="1" x14ac:dyDescent="0.2">
      <c r="C187" s="53"/>
      <c r="D187" s="53"/>
      <c r="E187" s="53"/>
      <c r="F187" s="53"/>
      <c r="G187" s="53"/>
      <c r="H187" s="53"/>
    </row>
    <row r="188" spans="3:8" ht="15.75" customHeight="1" x14ac:dyDescent="0.2">
      <c r="C188" s="53"/>
      <c r="D188" s="53"/>
      <c r="E188" s="53"/>
      <c r="F188" s="53"/>
      <c r="G188" s="53"/>
      <c r="H188" s="53"/>
    </row>
    <row r="189" spans="3:8" ht="15.75" customHeight="1" x14ac:dyDescent="0.2">
      <c r="C189" s="53"/>
      <c r="D189" s="53"/>
      <c r="E189" s="53"/>
      <c r="F189" s="53"/>
      <c r="G189" s="53"/>
      <c r="H189" s="53"/>
    </row>
    <row r="190" spans="3:8" ht="15.75" customHeight="1" x14ac:dyDescent="0.2">
      <c r="C190" s="53"/>
      <c r="D190" s="53"/>
      <c r="E190" s="53"/>
      <c r="F190" s="53"/>
      <c r="G190" s="53"/>
      <c r="H190" s="53"/>
    </row>
    <row r="191" spans="3:8" ht="15.75" customHeight="1" x14ac:dyDescent="0.2">
      <c r="C191" s="53"/>
      <c r="D191" s="53"/>
      <c r="E191" s="53"/>
      <c r="F191" s="53"/>
      <c r="G191" s="53"/>
      <c r="H191" s="53"/>
    </row>
    <row r="192" spans="3:8" ht="15.75" customHeight="1" x14ac:dyDescent="0.2">
      <c r="C192" s="53"/>
      <c r="D192" s="53"/>
      <c r="E192" s="53"/>
      <c r="F192" s="53"/>
      <c r="G192" s="53"/>
      <c r="H192" s="53"/>
    </row>
    <row r="193" spans="3:8" ht="15.75" customHeight="1" x14ac:dyDescent="0.2">
      <c r="C193" s="53"/>
      <c r="D193" s="53"/>
      <c r="E193" s="53"/>
      <c r="F193" s="53"/>
      <c r="G193" s="53"/>
      <c r="H193" s="53"/>
    </row>
    <row r="194" spans="3:8" ht="15.75" customHeight="1" x14ac:dyDescent="0.2">
      <c r="C194" s="53"/>
      <c r="D194" s="53"/>
      <c r="E194" s="53"/>
      <c r="F194" s="53"/>
      <c r="G194" s="53"/>
      <c r="H194" s="53"/>
    </row>
    <row r="195" spans="3:8" ht="15.75" customHeight="1" x14ac:dyDescent="0.2">
      <c r="C195" s="53"/>
      <c r="D195" s="53"/>
      <c r="E195" s="53"/>
      <c r="F195" s="53"/>
      <c r="G195" s="53"/>
      <c r="H195" s="53"/>
    </row>
    <row r="196" spans="3:8" ht="15.75" customHeight="1" x14ac:dyDescent="0.2">
      <c r="C196" s="53"/>
      <c r="D196" s="53"/>
      <c r="E196" s="53"/>
      <c r="F196" s="53"/>
      <c r="G196" s="53"/>
      <c r="H196" s="53"/>
    </row>
    <row r="197" spans="3:8" ht="15.75" customHeight="1" x14ac:dyDescent="0.2">
      <c r="C197" s="53"/>
      <c r="D197" s="53"/>
      <c r="E197" s="53"/>
      <c r="F197" s="53"/>
      <c r="G197" s="53"/>
      <c r="H197" s="53"/>
    </row>
    <row r="198" spans="3:8" ht="15.75" customHeight="1" x14ac:dyDescent="0.2">
      <c r="C198" s="53"/>
      <c r="D198" s="53"/>
      <c r="E198" s="53"/>
      <c r="F198" s="53"/>
      <c r="G198" s="53"/>
      <c r="H198" s="53"/>
    </row>
    <row r="199" spans="3:8" ht="15.75" customHeight="1" x14ac:dyDescent="0.2">
      <c r="C199" s="53"/>
      <c r="D199" s="53"/>
      <c r="E199" s="53"/>
      <c r="F199" s="53"/>
      <c r="G199" s="53"/>
      <c r="H199" s="53"/>
    </row>
    <row r="200" spans="3:8" ht="15.75" customHeight="1" x14ac:dyDescent="0.2">
      <c r="C200" s="53"/>
      <c r="D200" s="53"/>
      <c r="E200" s="53"/>
      <c r="F200" s="53"/>
      <c r="G200" s="53"/>
      <c r="H200" s="53"/>
    </row>
    <row r="201" spans="3:8" ht="15.75" customHeight="1" x14ac:dyDescent="0.2">
      <c r="C201" s="53"/>
      <c r="D201" s="53"/>
      <c r="E201" s="53"/>
      <c r="F201" s="53"/>
      <c r="G201" s="53"/>
      <c r="H201" s="53"/>
    </row>
    <row r="202" spans="3:8" ht="15.75" customHeight="1" x14ac:dyDescent="0.2">
      <c r="C202" s="53"/>
      <c r="D202" s="53"/>
      <c r="E202" s="53"/>
      <c r="F202" s="53"/>
      <c r="G202" s="53"/>
      <c r="H202" s="53"/>
    </row>
    <row r="203" spans="3:8" ht="15.75" customHeight="1" x14ac:dyDescent="0.2">
      <c r="C203" s="53"/>
      <c r="D203" s="53"/>
      <c r="E203" s="53"/>
      <c r="F203" s="53"/>
      <c r="G203" s="53"/>
      <c r="H203" s="53"/>
    </row>
    <row r="204" spans="3:8" ht="15.75" customHeight="1" x14ac:dyDescent="0.2">
      <c r="C204" s="53"/>
      <c r="D204" s="53"/>
      <c r="E204" s="53"/>
      <c r="F204" s="53"/>
      <c r="G204" s="53"/>
      <c r="H204" s="53"/>
    </row>
    <row r="205" spans="3:8" ht="15.75" customHeight="1" x14ac:dyDescent="0.2">
      <c r="C205" s="53"/>
      <c r="D205" s="53"/>
      <c r="E205" s="53"/>
      <c r="F205" s="53"/>
      <c r="G205" s="53"/>
      <c r="H205" s="53"/>
    </row>
    <row r="206" spans="3:8" ht="15.75" customHeight="1" x14ac:dyDescent="0.2">
      <c r="C206" s="53"/>
      <c r="D206" s="53"/>
      <c r="E206" s="53"/>
      <c r="F206" s="53"/>
      <c r="G206" s="53"/>
      <c r="H206" s="53"/>
    </row>
    <row r="207" spans="3:8" ht="15.75" customHeight="1" x14ac:dyDescent="0.2">
      <c r="C207" s="53"/>
      <c r="D207" s="53"/>
      <c r="E207" s="53"/>
      <c r="F207" s="53"/>
      <c r="G207" s="53"/>
      <c r="H207" s="53"/>
    </row>
    <row r="208" spans="3:8" ht="15.75" customHeight="1" x14ac:dyDescent="0.2">
      <c r="C208" s="53"/>
      <c r="D208" s="53"/>
      <c r="E208" s="53"/>
      <c r="F208" s="53"/>
      <c r="G208" s="53"/>
      <c r="H208" s="53"/>
    </row>
    <row r="209" spans="3:8" ht="15.75" customHeight="1" x14ac:dyDescent="0.2">
      <c r="C209" s="53"/>
      <c r="D209" s="53"/>
      <c r="E209" s="53"/>
      <c r="F209" s="53"/>
      <c r="G209" s="53"/>
      <c r="H209" s="53"/>
    </row>
    <row r="210" spans="3:8" ht="15.75" customHeight="1" x14ac:dyDescent="0.2">
      <c r="C210" s="53"/>
      <c r="D210" s="53"/>
      <c r="E210" s="53"/>
      <c r="F210" s="53"/>
      <c r="G210" s="53"/>
      <c r="H210" s="53"/>
    </row>
    <row r="211" spans="3:8" ht="15.75" customHeight="1" x14ac:dyDescent="0.2">
      <c r="C211" s="53"/>
      <c r="D211" s="53"/>
      <c r="E211" s="53"/>
      <c r="F211" s="53"/>
      <c r="G211" s="53"/>
      <c r="H211" s="53"/>
    </row>
    <row r="212" spans="3:8" ht="15.75" customHeight="1" x14ac:dyDescent="0.2">
      <c r="C212" s="53"/>
      <c r="D212" s="53"/>
      <c r="E212" s="53"/>
      <c r="F212" s="53"/>
      <c r="G212" s="53"/>
      <c r="H212" s="53"/>
    </row>
    <row r="213" spans="3:8" ht="15.75" customHeight="1" x14ac:dyDescent="0.2">
      <c r="C213" s="53"/>
      <c r="D213" s="53"/>
      <c r="E213" s="53"/>
      <c r="F213" s="53"/>
      <c r="G213" s="53"/>
      <c r="H213" s="53"/>
    </row>
    <row r="214" spans="3:8" ht="15.75" customHeight="1" x14ac:dyDescent="0.2">
      <c r="C214" s="53"/>
      <c r="D214" s="53"/>
      <c r="E214" s="53"/>
      <c r="F214" s="53"/>
      <c r="G214" s="53"/>
      <c r="H214" s="53"/>
    </row>
    <row r="215" spans="3:8" ht="15.75" customHeight="1" x14ac:dyDescent="0.2">
      <c r="C215" s="53"/>
      <c r="D215" s="53"/>
      <c r="E215" s="53"/>
      <c r="F215" s="53"/>
      <c r="G215" s="53"/>
      <c r="H215" s="53"/>
    </row>
    <row r="216" spans="3:8" ht="15.75" customHeight="1" x14ac:dyDescent="0.2">
      <c r="C216" s="53"/>
      <c r="D216" s="53"/>
      <c r="E216" s="53"/>
      <c r="F216" s="53"/>
      <c r="G216" s="53"/>
      <c r="H216" s="53"/>
    </row>
    <row r="217" spans="3:8" ht="15.75" customHeight="1" x14ac:dyDescent="0.2">
      <c r="C217" s="53"/>
      <c r="D217" s="53"/>
      <c r="E217" s="53"/>
      <c r="F217" s="53"/>
      <c r="G217" s="53"/>
      <c r="H217" s="53"/>
    </row>
    <row r="218" spans="3:8" ht="15.75" customHeight="1" x14ac:dyDescent="0.2">
      <c r="C218" s="53"/>
      <c r="D218" s="53"/>
      <c r="E218" s="53"/>
      <c r="F218" s="53"/>
      <c r="G218" s="53"/>
      <c r="H218" s="53"/>
    </row>
    <row r="219" spans="3:8" ht="15.75" customHeight="1" x14ac:dyDescent="0.2">
      <c r="C219" s="53"/>
      <c r="D219" s="53"/>
      <c r="E219" s="53"/>
      <c r="F219" s="53"/>
      <c r="G219" s="53"/>
      <c r="H219" s="53"/>
    </row>
    <row r="220" spans="3:8" ht="15.75" customHeight="1" x14ac:dyDescent="0.2">
      <c r="C220" s="53"/>
      <c r="D220" s="53"/>
      <c r="E220" s="53"/>
      <c r="F220" s="53"/>
      <c r="G220" s="53"/>
      <c r="H220" s="53"/>
    </row>
    <row r="221" spans="3:8" ht="15.75" customHeight="1" x14ac:dyDescent="0.2">
      <c r="C221" s="53"/>
      <c r="D221" s="53"/>
      <c r="E221" s="53"/>
      <c r="F221" s="53"/>
      <c r="G221" s="53"/>
      <c r="H221" s="53"/>
    </row>
    <row r="222" spans="3:8" ht="15.75" customHeight="1" x14ac:dyDescent="0.2">
      <c r="C222" s="53"/>
      <c r="D222" s="53"/>
      <c r="E222" s="53"/>
      <c r="F222" s="53"/>
      <c r="G222" s="53"/>
      <c r="H222" s="53"/>
    </row>
    <row r="223" spans="3:8" ht="15.75" customHeight="1" x14ac:dyDescent="0.2">
      <c r="C223" s="53"/>
      <c r="D223" s="53"/>
      <c r="E223" s="53"/>
      <c r="F223" s="53"/>
      <c r="G223" s="53"/>
      <c r="H223" s="53"/>
    </row>
    <row r="224" spans="3:8" ht="15.75" customHeight="1" x14ac:dyDescent="0.2">
      <c r="C224" s="53"/>
      <c r="D224" s="53"/>
      <c r="E224" s="53"/>
      <c r="F224" s="53"/>
      <c r="G224" s="53"/>
      <c r="H224" s="53"/>
    </row>
    <row r="225" spans="3:8" ht="15.75" customHeight="1" x14ac:dyDescent="0.2">
      <c r="C225" s="53"/>
      <c r="D225" s="53"/>
      <c r="E225" s="53"/>
      <c r="F225" s="53"/>
      <c r="G225" s="53"/>
      <c r="H225" s="53"/>
    </row>
    <row r="226" spans="3:8" ht="15.75" customHeight="1" x14ac:dyDescent="0.2">
      <c r="C226" s="53"/>
      <c r="D226" s="53"/>
      <c r="E226" s="53"/>
      <c r="F226" s="53"/>
      <c r="G226" s="53"/>
      <c r="H226" s="53"/>
    </row>
    <row r="227" spans="3:8" ht="15.75" customHeight="1" x14ac:dyDescent="0.2">
      <c r="C227" s="53"/>
      <c r="D227" s="53"/>
      <c r="E227" s="53"/>
      <c r="F227" s="53"/>
      <c r="G227" s="53"/>
      <c r="H227" s="53"/>
    </row>
    <row r="228" spans="3:8" ht="15.75" customHeight="1" x14ac:dyDescent="0.2">
      <c r="C228" s="53"/>
      <c r="D228" s="53"/>
      <c r="E228" s="53"/>
      <c r="F228" s="53"/>
      <c r="G228" s="53"/>
      <c r="H228" s="53"/>
    </row>
    <row r="229" spans="3:8" ht="15.75" customHeight="1" x14ac:dyDescent="0.2">
      <c r="C229" s="53"/>
      <c r="D229" s="53"/>
      <c r="E229" s="53"/>
      <c r="F229" s="53"/>
      <c r="G229" s="53"/>
      <c r="H229" s="53"/>
    </row>
    <row r="230" spans="3:8" ht="15.75" customHeight="1" x14ac:dyDescent="0.2">
      <c r="C230" s="53"/>
      <c r="D230" s="53"/>
      <c r="E230" s="53"/>
      <c r="F230" s="53"/>
      <c r="G230" s="53"/>
      <c r="H230" s="53"/>
    </row>
    <row r="231" spans="3:8" ht="15.75" customHeight="1" x14ac:dyDescent="0.2">
      <c r="C231" s="53"/>
      <c r="D231" s="53"/>
      <c r="E231" s="53"/>
      <c r="F231" s="53"/>
      <c r="G231" s="53"/>
      <c r="H231" s="53"/>
    </row>
    <row r="232" spans="3:8" ht="15.75" customHeight="1" x14ac:dyDescent="0.2">
      <c r="C232" s="53"/>
      <c r="D232" s="53"/>
      <c r="E232" s="53"/>
      <c r="F232" s="53"/>
      <c r="G232" s="53"/>
      <c r="H232" s="53"/>
    </row>
    <row r="233" spans="3:8" ht="15.75" customHeight="1" x14ac:dyDescent="0.2">
      <c r="C233" s="53"/>
      <c r="D233" s="53"/>
      <c r="E233" s="53"/>
      <c r="F233" s="53"/>
      <c r="G233" s="53"/>
      <c r="H233" s="53"/>
    </row>
    <row r="234" spans="3:8" ht="15.75" customHeight="1" x14ac:dyDescent="0.2">
      <c r="C234" s="53"/>
      <c r="D234" s="53"/>
      <c r="E234" s="53"/>
      <c r="F234" s="53"/>
      <c r="G234" s="53"/>
      <c r="H234" s="53"/>
    </row>
    <row r="235" spans="3:8" ht="15.75" customHeight="1" x14ac:dyDescent="0.2">
      <c r="C235" s="53"/>
      <c r="D235" s="53"/>
      <c r="E235" s="53"/>
      <c r="F235" s="53"/>
      <c r="G235" s="53"/>
      <c r="H235" s="53"/>
    </row>
    <row r="236" spans="3:8" ht="15.75" customHeight="1" x14ac:dyDescent="0.2">
      <c r="C236" s="53"/>
      <c r="D236" s="53"/>
      <c r="E236" s="53"/>
      <c r="F236" s="53"/>
      <c r="G236" s="53"/>
      <c r="H236" s="53"/>
    </row>
    <row r="237" spans="3:8" ht="15.75" customHeight="1" x14ac:dyDescent="0.2">
      <c r="C237" s="53"/>
      <c r="D237" s="53"/>
      <c r="E237" s="53"/>
      <c r="F237" s="53"/>
      <c r="G237" s="53"/>
      <c r="H237" s="53"/>
    </row>
    <row r="238" spans="3:8" ht="15.75" customHeight="1" x14ac:dyDescent="0.2">
      <c r="C238" s="53"/>
      <c r="D238" s="53"/>
      <c r="E238" s="53"/>
      <c r="F238" s="53"/>
      <c r="G238" s="53"/>
      <c r="H238" s="53"/>
    </row>
    <row r="239" spans="3:8" ht="15.75" customHeight="1" x14ac:dyDescent="0.2">
      <c r="C239" s="53"/>
      <c r="D239" s="53"/>
      <c r="E239" s="53"/>
      <c r="F239" s="53"/>
      <c r="G239" s="53"/>
      <c r="H239" s="53"/>
    </row>
    <row r="240" spans="3:8" ht="15.75" customHeight="1" x14ac:dyDescent="0.2">
      <c r="C240" s="53"/>
      <c r="D240" s="53"/>
      <c r="E240" s="53"/>
      <c r="F240" s="53"/>
      <c r="G240" s="53"/>
      <c r="H240" s="53"/>
    </row>
    <row r="241" spans="3:8" ht="15.75" customHeight="1" x14ac:dyDescent="0.2">
      <c r="C241" s="53"/>
      <c r="D241" s="53"/>
      <c r="E241" s="53"/>
      <c r="F241" s="53"/>
      <c r="G241" s="53"/>
      <c r="H241" s="53"/>
    </row>
    <row r="242" spans="3:8" ht="15.75" customHeight="1" x14ac:dyDescent="0.2">
      <c r="C242" s="53"/>
      <c r="D242" s="53"/>
      <c r="E242" s="53"/>
      <c r="F242" s="53"/>
      <c r="G242" s="53"/>
      <c r="H242" s="53"/>
    </row>
    <row r="243" spans="3:8" ht="15.75" customHeight="1" x14ac:dyDescent="0.2">
      <c r="C243" s="53"/>
      <c r="D243" s="53"/>
      <c r="E243" s="53"/>
      <c r="F243" s="53"/>
      <c r="G243" s="53"/>
      <c r="H243" s="53"/>
    </row>
    <row r="244" spans="3:8" ht="15.75" customHeight="1" x14ac:dyDescent="0.2">
      <c r="C244" s="53"/>
      <c r="D244" s="53"/>
      <c r="E244" s="53"/>
      <c r="F244" s="53"/>
      <c r="G244" s="53"/>
      <c r="H244" s="53"/>
    </row>
    <row r="245" spans="3:8" ht="15.75" customHeight="1" x14ac:dyDescent="0.2">
      <c r="C245" s="53"/>
      <c r="D245" s="53"/>
      <c r="E245" s="53"/>
      <c r="F245" s="53"/>
      <c r="G245" s="53"/>
      <c r="H245" s="53"/>
    </row>
    <row r="246" spans="3:8" ht="15.75" customHeight="1" x14ac:dyDescent="0.2">
      <c r="C246" s="53"/>
      <c r="D246" s="53"/>
      <c r="E246" s="53"/>
      <c r="F246" s="53"/>
      <c r="G246" s="53"/>
      <c r="H246" s="53"/>
    </row>
    <row r="247" spans="3:8" ht="15.75" customHeight="1" x14ac:dyDescent="0.2">
      <c r="C247" s="53"/>
      <c r="D247" s="53"/>
      <c r="E247" s="53"/>
      <c r="F247" s="53"/>
      <c r="G247" s="53"/>
      <c r="H247" s="53"/>
    </row>
    <row r="248" spans="3:8" ht="15.75" customHeight="1" x14ac:dyDescent="0.2">
      <c r="C248" s="53"/>
      <c r="D248" s="53"/>
      <c r="E248" s="53"/>
      <c r="F248" s="53"/>
      <c r="G248" s="53"/>
      <c r="H248" s="53"/>
    </row>
    <row r="249" spans="3:8" ht="15.75" customHeight="1" x14ac:dyDescent="0.2">
      <c r="C249" s="53"/>
      <c r="D249" s="53"/>
      <c r="E249" s="53"/>
      <c r="F249" s="53"/>
      <c r="G249" s="53"/>
      <c r="H249" s="53"/>
    </row>
    <row r="250" spans="3:8" ht="15.75" customHeight="1" x14ac:dyDescent="0.2">
      <c r="C250" s="53"/>
      <c r="D250" s="53"/>
      <c r="E250" s="53"/>
      <c r="F250" s="53"/>
      <c r="G250" s="53"/>
      <c r="H250" s="53"/>
    </row>
    <row r="251" spans="3:8" ht="15.75" customHeight="1" x14ac:dyDescent="0.2">
      <c r="C251" s="53"/>
      <c r="D251" s="53"/>
      <c r="E251" s="53"/>
      <c r="F251" s="53"/>
      <c r="G251" s="53"/>
      <c r="H251" s="53"/>
    </row>
    <row r="252" spans="3:8" ht="15.75" customHeight="1" x14ac:dyDescent="0.2">
      <c r="C252" s="53"/>
      <c r="D252" s="53"/>
      <c r="E252" s="53"/>
      <c r="F252" s="53"/>
      <c r="G252" s="53"/>
      <c r="H252" s="53"/>
    </row>
    <row r="253" spans="3:8" ht="15.75" customHeight="1" x14ac:dyDescent="0.2">
      <c r="C253" s="53"/>
      <c r="D253" s="53"/>
      <c r="E253" s="53"/>
      <c r="F253" s="53"/>
      <c r="G253" s="53"/>
      <c r="H253" s="53"/>
    </row>
    <row r="254" spans="3:8" ht="15.75" customHeight="1" x14ac:dyDescent="0.2">
      <c r="C254" s="53"/>
      <c r="D254" s="53"/>
      <c r="E254" s="53"/>
      <c r="F254" s="53"/>
      <c r="G254" s="53"/>
      <c r="H254" s="53"/>
    </row>
    <row r="255" spans="3:8" ht="15.75" customHeight="1" x14ac:dyDescent="0.2">
      <c r="C255" s="53"/>
      <c r="D255" s="53"/>
      <c r="E255" s="53"/>
      <c r="F255" s="53"/>
      <c r="G255" s="53"/>
      <c r="H255" s="53"/>
    </row>
    <row r="256" spans="3:8" ht="15.75" customHeight="1" x14ac:dyDescent="0.2">
      <c r="C256" s="53"/>
      <c r="D256" s="53"/>
      <c r="E256" s="53"/>
      <c r="F256" s="53"/>
      <c r="G256" s="53"/>
      <c r="H256" s="53"/>
    </row>
    <row r="257" spans="3:8" ht="15.75" customHeight="1" x14ac:dyDescent="0.2">
      <c r="C257" s="53"/>
      <c r="D257" s="53"/>
      <c r="E257" s="53"/>
      <c r="F257" s="53"/>
      <c r="G257" s="53"/>
      <c r="H257" s="53"/>
    </row>
    <row r="258" spans="3:8" ht="15.75" customHeight="1" x14ac:dyDescent="0.2">
      <c r="C258" s="53"/>
      <c r="D258" s="53"/>
      <c r="E258" s="53"/>
      <c r="F258" s="53"/>
      <c r="G258" s="53"/>
      <c r="H258" s="53"/>
    </row>
    <row r="259" spans="3:8" ht="15.75" customHeight="1" x14ac:dyDescent="0.2">
      <c r="C259" s="53"/>
      <c r="D259" s="53"/>
      <c r="E259" s="53"/>
      <c r="F259" s="53"/>
      <c r="G259" s="53"/>
      <c r="H259" s="53"/>
    </row>
    <row r="260" spans="3:8" ht="15.75" customHeight="1" x14ac:dyDescent="0.2">
      <c r="C260" s="53"/>
      <c r="D260" s="53"/>
      <c r="E260" s="53"/>
      <c r="F260" s="53"/>
      <c r="G260" s="53"/>
      <c r="H260" s="53"/>
    </row>
    <row r="261" spans="3:8" ht="15.75" customHeight="1" x14ac:dyDescent="0.2">
      <c r="C261" s="53"/>
      <c r="D261" s="53"/>
      <c r="E261" s="53"/>
      <c r="F261" s="53"/>
      <c r="G261" s="53"/>
      <c r="H261" s="53"/>
    </row>
    <row r="262" spans="3:8" ht="15.75" customHeight="1" x14ac:dyDescent="0.2">
      <c r="C262" s="53"/>
      <c r="D262" s="53"/>
      <c r="E262" s="53"/>
      <c r="F262" s="53"/>
      <c r="G262" s="53"/>
      <c r="H262" s="53"/>
    </row>
    <row r="263" spans="3:8" ht="15.75" customHeight="1" x14ac:dyDescent="0.2"/>
    <row r="264" spans="3:8" ht="15.75" customHeight="1" x14ac:dyDescent="0.2"/>
    <row r="265" spans="3:8" ht="15.75" customHeight="1" x14ac:dyDescent="0.2"/>
    <row r="266" spans="3:8" ht="15.75" customHeight="1" x14ac:dyDescent="0.2"/>
    <row r="267" spans="3:8" ht="15.75" customHeight="1" x14ac:dyDescent="0.2"/>
    <row r="268" spans="3:8" ht="15.75" customHeight="1" x14ac:dyDescent="0.2"/>
    <row r="269" spans="3:8" ht="15.75" customHeight="1" x14ac:dyDescent="0.2"/>
    <row r="270" spans="3:8" ht="15.75" customHeight="1" x14ac:dyDescent="0.2"/>
    <row r="271" spans="3:8" ht="15.75" customHeight="1" x14ac:dyDescent="0.2"/>
    <row r="272" spans="3:8"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47" r:id="rId1" xr:uid="{00000000-0004-0000-0D00-000000000000}"/>
    <hyperlink ref="A48" r:id="rId2" location="gid=1167194113" xr:uid="{00000000-0004-0000-0D00-000001000000}"/>
  </hyperlinks>
  <printOptions horizontalCentered="1" gridLines="1"/>
  <pageMargins left="0.7" right="0.7" top="0.75" bottom="0.75" header="0" footer="0"/>
  <pageSetup paperSize="9" fitToHeight="0" pageOrder="overThenDown"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Y1000"/>
  <sheetViews>
    <sheetView workbookViewId="0"/>
  </sheetViews>
  <sheetFormatPr defaultColWidth="14.42578125" defaultRowHeight="15" customHeight="1" x14ac:dyDescent="0.2"/>
  <cols>
    <col min="1" max="1" width="21.42578125" customWidth="1"/>
    <col min="2" max="2" width="24.7109375" customWidth="1"/>
    <col min="3" max="5" width="14.42578125" customWidth="1"/>
    <col min="6" max="6" width="5" customWidth="1"/>
    <col min="7" max="8" width="14.42578125" customWidth="1"/>
    <col min="9" max="26" width="12.7109375" customWidth="1"/>
  </cols>
  <sheetData>
    <row r="1" spans="1:25" ht="24.75" customHeight="1" x14ac:dyDescent="0.2">
      <c r="A1" s="4" t="s">
        <v>33</v>
      </c>
      <c r="B1" s="5"/>
      <c r="C1" s="6"/>
      <c r="D1" s="6"/>
      <c r="E1" s="6"/>
      <c r="F1" s="6"/>
      <c r="G1" s="6"/>
      <c r="H1" s="6"/>
      <c r="I1" s="5"/>
      <c r="J1" s="5"/>
      <c r="K1" s="5"/>
      <c r="L1" s="5"/>
      <c r="M1" s="5"/>
      <c r="N1" s="5"/>
      <c r="O1" s="5"/>
      <c r="P1" s="5"/>
      <c r="Q1" s="5"/>
      <c r="R1" s="5"/>
      <c r="S1" s="5"/>
      <c r="T1" s="5"/>
      <c r="U1" s="5"/>
      <c r="V1" s="5"/>
      <c r="W1" s="5"/>
      <c r="X1" s="5"/>
      <c r="Y1" s="5"/>
    </row>
    <row r="2" spans="1:25" ht="15.75" customHeight="1" x14ac:dyDescent="0.2">
      <c r="A2" s="7" t="s">
        <v>34</v>
      </c>
      <c r="B2" s="8" t="s">
        <v>35</v>
      </c>
      <c r="C2" s="9" t="s">
        <v>36</v>
      </c>
      <c r="D2" s="9"/>
      <c r="E2" s="10"/>
      <c r="F2" s="11"/>
      <c r="G2" s="9" t="s">
        <v>37</v>
      </c>
      <c r="H2" s="10"/>
      <c r="I2" s="12"/>
      <c r="J2" s="12"/>
      <c r="K2" s="12"/>
      <c r="L2" s="12"/>
      <c r="M2" s="12"/>
      <c r="N2" s="12"/>
      <c r="O2" s="12"/>
      <c r="P2" s="12"/>
      <c r="Q2" s="12"/>
      <c r="R2" s="12"/>
      <c r="S2" s="12"/>
      <c r="T2" s="12"/>
      <c r="U2" s="12"/>
      <c r="V2" s="12"/>
      <c r="W2" s="12"/>
      <c r="X2" s="12"/>
      <c r="Y2" s="12"/>
    </row>
    <row r="3" spans="1:25" ht="15.75" customHeight="1" x14ac:dyDescent="0.2">
      <c r="A3" s="14" t="s">
        <v>39</v>
      </c>
      <c r="B3" s="15" t="s">
        <v>40</v>
      </c>
      <c r="C3" s="16" t="s">
        <v>41</v>
      </c>
      <c r="D3" s="16" t="s">
        <v>42</v>
      </c>
      <c r="E3" s="17" t="s">
        <v>43</v>
      </c>
      <c r="F3" s="18"/>
      <c r="G3" s="19" t="s">
        <v>42</v>
      </c>
      <c r="H3" s="16" t="s">
        <v>43</v>
      </c>
      <c r="I3" s="20"/>
      <c r="J3" s="20"/>
      <c r="K3" s="20"/>
      <c r="L3" s="20"/>
      <c r="M3" s="20"/>
      <c r="N3" s="20"/>
      <c r="O3" s="20"/>
      <c r="P3" s="20"/>
      <c r="Q3" s="20"/>
      <c r="R3" s="20"/>
      <c r="S3" s="20"/>
      <c r="T3" s="20"/>
      <c r="U3" s="20"/>
      <c r="V3" s="20"/>
      <c r="W3" s="20"/>
      <c r="X3" s="20"/>
      <c r="Y3" s="20"/>
    </row>
    <row r="4" spans="1:25" ht="15.75" customHeight="1" x14ac:dyDescent="0.2">
      <c r="A4" s="21" t="s">
        <v>45</v>
      </c>
      <c r="B4" s="22" t="s">
        <v>46</v>
      </c>
      <c r="C4" s="23">
        <f>ROUND(13636*1.1,0)</f>
        <v>15000</v>
      </c>
      <c r="D4" s="23">
        <v>12</v>
      </c>
      <c r="E4" s="24">
        <f t="shared" ref="E4:E7" si="0">C4*D4</f>
        <v>180000</v>
      </c>
      <c r="F4" s="25"/>
      <c r="G4" s="26"/>
      <c r="H4" s="23">
        <f>C4*G4</f>
        <v>0</v>
      </c>
      <c r="I4" s="27"/>
    </row>
    <row r="5" spans="1:25" ht="15.75" customHeight="1" x14ac:dyDescent="0.2">
      <c r="A5" s="28"/>
      <c r="B5" s="29" t="s">
        <v>48</v>
      </c>
      <c r="C5" s="25">
        <v>14000</v>
      </c>
      <c r="D5" s="25" t="e">
        <f t="shared" ref="D5:D6" si="1">#REF!</f>
        <v>#REF!</v>
      </c>
      <c r="E5" s="30" t="e">
        <f t="shared" si="0"/>
        <v>#REF!</v>
      </c>
      <c r="F5" s="25"/>
      <c r="G5" s="31"/>
      <c r="H5" s="25"/>
      <c r="I5" s="1"/>
    </row>
    <row r="6" spans="1:25" ht="15.75" customHeight="1" x14ac:dyDescent="0.2">
      <c r="A6" s="28"/>
      <c r="B6" s="29" t="s">
        <v>51</v>
      </c>
      <c r="C6" s="25">
        <v>8800</v>
      </c>
      <c r="D6" s="25" t="e">
        <f t="shared" si="1"/>
        <v>#REF!</v>
      </c>
      <c r="E6" s="30" t="e">
        <f t="shared" si="0"/>
        <v>#REF!</v>
      </c>
      <c r="F6" s="25"/>
      <c r="G6" s="31"/>
      <c r="H6" s="25">
        <f t="shared" ref="H6:H7" si="2">C6*G6</f>
        <v>0</v>
      </c>
      <c r="I6" s="1"/>
    </row>
    <row r="7" spans="1:25" ht="15.75" customHeight="1" x14ac:dyDescent="0.2">
      <c r="A7" s="28"/>
      <c r="B7" s="29" t="s">
        <v>53</v>
      </c>
      <c r="C7" s="25">
        <v>3200</v>
      </c>
      <c r="D7" s="25">
        <v>4</v>
      </c>
      <c r="E7" s="30">
        <f t="shared" si="0"/>
        <v>12800</v>
      </c>
      <c r="F7" s="25"/>
      <c r="G7" s="31"/>
      <c r="H7" s="25">
        <f t="shared" si="2"/>
        <v>0</v>
      </c>
      <c r="I7" s="1"/>
    </row>
    <row r="8" spans="1:25" ht="15.75" customHeight="1" x14ac:dyDescent="0.2">
      <c r="A8" s="28"/>
      <c r="B8" s="32"/>
      <c r="C8" s="25"/>
      <c r="D8" s="31"/>
      <c r="E8" s="30"/>
      <c r="F8" s="25"/>
      <c r="G8" s="31"/>
      <c r="H8" s="25"/>
      <c r="I8" s="1"/>
    </row>
    <row r="9" spans="1:25" ht="15.75" customHeight="1" x14ac:dyDescent="0.2">
      <c r="A9" s="21" t="s">
        <v>56</v>
      </c>
      <c r="B9" s="33" t="s">
        <v>57</v>
      </c>
      <c r="C9" s="23">
        <v>30000</v>
      </c>
      <c r="D9" s="26">
        <v>1</v>
      </c>
      <c r="E9" s="24">
        <f t="shared" ref="E9:E12" si="3">C9*D9</f>
        <v>30000</v>
      </c>
      <c r="F9" s="34"/>
      <c r="G9" s="35"/>
      <c r="H9" s="36">
        <f>C9*G9</f>
        <v>0</v>
      </c>
      <c r="I9" s="1"/>
    </row>
    <row r="10" spans="1:25" ht="15.75" customHeight="1" x14ac:dyDescent="0.2">
      <c r="A10" s="28"/>
      <c r="B10" s="32" t="s">
        <v>59</v>
      </c>
      <c r="C10" s="25">
        <v>43380</v>
      </c>
      <c r="D10" s="31">
        <v>1</v>
      </c>
      <c r="E10" s="30">
        <f t="shared" si="3"/>
        <v>43380</v>
      </c>
      <c r="F10" s="34"/>
      <c r="G10" s="37"/>
      <c r="H10" s="34"/>
      <c r="I10" s="1"/>
    </row>
    <row r="11" spans="1:25" ht="15.75" customHeight="1" x14ac:dyDescent="0.2">
      <c r="A11" s="28"/>
      <c r="B11" s="32" t="s">
        <v>109</v>
      </c>
      <c r="C11" s="25">
        <v>5000</v>
      </c>
      <c r="D11" s="31">
        <v>4</v>
      </c>
      <c r="E11" s="30">
        <f t="shared" si="3"/>
        <v>20000</v>
      </c>
      <c r="F11" s="34"/>
      <c r="G11" s="37"/>
      <c r="H11" s="34"/>
      <c r="I11" s="1"/>
    </row>
    <row r="12" spans="1:25" ht="15.75" customHeight="1" x14ac:dyDescent="0.2">
      <c r="A12" s="39"/>
      <c r="B12" s="98" t="s">
        <v>60</v>
      </c>
      <c r="C12" s="99">
        <v>5000</v>
      </c>
      <c r="D12" s="100">
        <v>1</v>
      </c>
      <c r="E12" s="101">
        <f t="shared" si="3"/>
        <v>5000</v>
      </c>
      <c r="F12" s="34"/>
      <c r="G12" s="44"/>
      <c r="H12" s="45">
        <f>C12*G12</f>
        <v>0</v>
      </c>
      <c r="I12" s="1"/>
    </row>
    <row r="13" spans="1:25" ht="15.75" customHeight="1" x14ac:dyDescent="0.2">
      <c r="A13" s="8" t="s">
        <v>68</v>
      </c>
      <c r="B13" s="46"/>
      <c r="C13" s="47"/>
      <c r="D13" s="48"/>
      <c r="E13" s="49" t="e">
        <f>SUM(E4:E12)</f>
        <v>#REF!</v>
      </c>
      <c r="F13" s="11"/>
      <c r="G13" s="10"/>
      <c r="H13" s="51">
        <f>SUM(H4:H12)</f>
        <v>0</v>
      </c>
      <c r="I13" s="52"/>
      <c r="J13" s="52"/>
      <c r="K13" s="52"/>
      <c r="L13" s="52"/>
      <c r="M13" s="52"/>
      <c r="N13" s="52"/>
      <c r="O13" s="52"/>
      <c r="P13" s="52"/>
      <c r="Q13" s="52"/>
      <c r="R13" s="52"/>
      <c r="S13" s="52"/>
      <c r="T13" s="52"/>
      <c r="U13" s="52"/>
      <c r="V13" s="52"/>
      <c r="W13" s="52"/>
      <c r="X13" s="52"/>
      <c r="Y13" s="52"/>
    </row>
    <row r="14" spans="1:25" ht="15.75" customHeight="1" x14ac:dyDescent="0.2">
      <c r="A14" s="1"/>
      <c r="B14" s="1"/>
      <c r="C14" s="53"/>
      <c r="D14" s="53"/>
      <c r="E14" s="53"/>
      <c r="F14" s="53"/>
      <c r="G14" s="53"/>
      <c r="H14" s="53"/>
      <c r="I14" s="1"/>
    </row>
    <row r="15" spans="1:25" ht="15.75" customHeight="1" x14ac:dyDescent="0.2">
      <c r="A15" s="1"/>
      <c r="B15" s="1"/>
      <c r="C15" s="53"/>
      <c r="D15" s="53"/>
      <c r="E15" s="53"/>
      <c r="F15" s="53"/>
      <c r="G15" s="53"/>
      <c r="H15" s="53"/>
      <c r="I15" s="1"/>
    </row>
    <row r="16" spans="1:25" ht="15.75" customHeight="1" x14ac:dyDescent="0.2">
      <c r="A16" s="54" t="s">
        <v>69</v>
      </c>
      <c r="B16" s="8" t="s">
        <v>35</v>
      </c>
      <c r="C16" s="9"/>
      <c r="D16" s="9"/>
      <c r="E16" s="10"/>
      <c r="F16" s="11"/>
      <c r="G16" s="9" t="s">
        <v>37</v>
      </c>
      <c r="H16" s="10"/>
      <c r="I16" s="1"/>
    </row>
    <row r="17" spans="1:25" ht="15.75" customHeight="1" x14ac:dyDescent="0.2">
      <c r="A17" s="14" t="s">
        <v>39</v>
      </c>
      <c r="B17" s="15" t="s">
        <v>40</v>
      </c>
      <c r="C17" s="16" t="s">
        <v>41</v>
      </c>
      <c r="D17" s="16" t="s">
        <v>42</v>
      </c>
      <c r="E17" s="17" t="s">
        <v>43</v>
      </c>
      <c r="F17" s="18"/>
      <c r="G17" s="19" t="s">
        <v>42</v>
      </c>
      <c r="H17" s="16" t="s">
        <v>43</v>
      </c>
      <c r="I17" s="20"/>
      <c r="J17" s="20"/>
      <c r="K17" s="20"/>
      <c r="L17" s="20"/>
      <c r="M17" s="20"/>
      <c r="N17" s="20"/>
      <c r="O17" s="20"/>
      <c r="P17" s="20"/>
      <c r="Q17" s="20"/>
      <c r="R17" s="20"/>
      <c r="S17" s="20"/>
      <c r="T17" s="20"/>
      <c r="U17" s="20"/>
      <c r="V17" s="20"/>
      <c r="W17" s="20"/>
      <c r="X17" s="20"/>
      <c r="Y17" s="20"/>
    </row>
    <row r="18" spans="1:25" ht="15.75" customHeight="1" x14ac:dyDescent="0.2">
      <c r="A18" s="21" t="s">
        <v>70</v>
      </c>
      <c r="B18" s="22" t="s">
        <v>64</v>
      </c>
      <c r="C18" s="23">
        <v>11000</v>
      </c>
      <c r="D18" s="23" t="e">
        <f>SUM(D4:D5)</f>
        <v>#REF!</v>
      </c>
      <c r="E18" s="24" t="e">
        <f t="shared" ref="E18:E26" si="4">C18*D18</f>
        <v>#REF!</v>
      </c>
      <c r="F18" s="25"/>
      <c r="G18" s="26"/>
      <c r="H18" s="23"/>
      <c r="I18" s="1"/>
    </row>
    <row r="19" spans="1:25" ht="15.75" customHeight="1" x14ac:dyDescent="0.2">
      <c r="A19" s="28"/>
      <c r="B19" s="29" t="s">
        <v>65</v>
      </c>
      <c r="C19" s="25">
        <v>8800</v>
      </c>
      <c r="D19" s="25" t="e">
        <f>D6</f>
        <v>#REF!</v>
      </c>
      <c r="E19" s="30" t="e">
        <f t="shared" si="4"/>
        <v>#REF!</v>
      </c>
      <c r="F19" s="25"/>
      <c r="G19" s="31"/>
      <c r="H19" s="25"/>
      <c r="I19" s="1"/>
    </row>
    <row r="20" spans="1:25" ht="15.75" customHeight="1" x14ac:dyDescent="0.2">
      <c r="A20" s="28"/>
      <c r="B20" s="29" t="s">
        <v>72</v>
      </c>
      <c r="C20" s="25">
        <v>2420</v>
      </c>
      <c r="D20" s="25" t="e">
        <f>SUM(D18:D19)</f>
        <v>#REF!</v>
      </c>
      <c r="E20" s="30" t="e">
        <f t="shared" si="4"/>
        <v>#REF!</v>
      </c>
      <c r="F20" s="25"/>
      <c r="G20" s="31"/>
      <c r="H20" s="25"/>
      <c r="I20" s="1"/>
    </row>
    <row r="21" spans="1:25" ht="15.75" customHeight="1" x14ac:dyDescent="0.2">
      <c r="A21" s="21" t="s">
        <v>79</v>
      </c>
      <c r="B21" s="22" t="s">
        <v>110</v>
      </c>
      <c r="C21" s="23">
        <v>11000</v>
      </c>
      <c r="D21" s="23">
        <v>1</v>
      </c>
      <c r="E21" s="24">
        <f t="shared" si="4"/>
        <v>11000</v>
      </c>
      <c r="F21" s="25"/>
      <c r="G21" s="26"/>
      <c r="H21" s="23">
        <f>C21*G21</f>
        <v>0</v>
      </c>
      <c r="I21" s="1"/>
    </row>
    <row r="22" spans="1:25" ht="15.75" customHeight="1" x14ac:dyDescent="0.2">
      <c r="A22" s="28"/>
      <c r="B22" s="29" t="s">
        <v>82</v>
      </c>
      <c r="C22" s="25">
        <v>11000</v>
      </c>
      <c r="D22" s="25">
        <v>1</v>
      </c>
      <c r="E22" s="30">
        <f t="shared" si="4"/>
        <v>11000</v>
      </c>
      <c r="F22" s="34"/>
      <c r="G22" s="37"/>
      <c r="H22" s="34"/>
      <c r="I22" s="1"/>
    </row>
    <row r="23" spans="1:25" ht="15.75" customHeight="1" x14ac:dyDescent="0.2">
      <c r="A23" s="28"/>
      <c r="B23" s="29" t="s">
        <v>77</v>
      </c>
      <c r="C23" s="25">
        <f>6000+1500</f>
        <v>7500</v>
      </c>
      <c r="D23" s="25">
        <f>D7</f>
        <v>4</v>
      </c>
      <c r="E23" s="30">
        <f t="shared" si="4"/>
        <v>30000</v>
      </c>
      <c r="F23" s="34"/>
      <c r="G23" s="37"/>
      <c r="H23" s="34">
        <f>C23*G23</f>
        <v>0</v>
      </c>
      <c r="I23" s="1"/>
    </row>
    <row r="24" spans="1:25" ht="15.75" customHeight="1" x14ac:dyDescent="0.2">
      <c r="A24" s="28"/>
      <c r="B24" s="29" t="s">
        <v>83</v>
      </c>
      <c r="C24" s="25">
        <v>8000</v>
      </c>
      <c r="D24" s="25">
        <v>1</v>
      </c>
      <c r="E24" s="30">
        <f t="shared" si="4"/>
        <v>8000</v>
      </c>
      <c r="F24" s="25"/>
      <c r="G24" s="31"/>
      <c r="H24" s="25"/>
      <c r="I24" s="1"/>
    </row>
    <row r="25" spans="1:25" ht="15.75" customHeight="1" x14ac:dyDescent="0.2">
      <c r="A25" s="28"/>
      <c r="B25" s="29" t="s">
        <v>84</v>
      </c>
      <c r="C25" s="25">
        <v>3000</v>
      </c>
      <c r="D25" s="25">
        <v>1</v>
      </c>
      <c r="E25" s="30">
        <f t="shared" si="4"/>
        <v>3000</v>
      </c>
      <c r="F25" s="25"/>
      <c r="G25" s="31"/>
      <c r="H25" s="25"/>
      <c r="I25" s="1"/>
    </row>
    <row r="26" spans="1:25" ht="15.75" customHeight="1" x14ac:dyDescent="0.2">
      <c r="A26" s="28"/>
      <c r="B26" s="29" t="s">
        <v>111</v>
      </c>
      <c r="C26" s="25">
        <v>15000</v>
      </c>
      <c r="D26" s="25">
        <v>1</v>
      </c>
      <c r="E26" s="30">
        <f t="shared" si="4"/>
        <v>15000</v>
      </c>
      <c r="F26" s="25"/>
      <c r="G26" s="31"/>
      <c r="H26" s="25"/>
      <c r="I26" s="1"/>
    </row>
    <row r="27" spans="1:25" ht="15.75" customHeight="1" x14ac:dyDescent="0.2">
      <c r="A27" s="28"/>
      <c r="B27" s="29"/>
      <c r="C27" s="25"/>
      <c r="D27" s="25"/>
      <c r="E27" s="30"/>
      <c r="F27" s="25"/>
      <c r="G27" s="31"/>
      <c r="H27" s="25"/>
      <c r="I27" s="1"/>
    </row>
    <row r="28" spans="1:25" ht="15.75" customHeight="1" x14ac:dyDescent="0.2">
      <c r="A28" s="28"/>
      <c r="B28" s="29"/>
      <c r="C28" s="25"/>
      <c r="D28" s="25"/>
      <c r="E28" s="30"/>
      <c r="F28" s="25"/>
      <c r="G28" s="31"/>
      <c r="H28" s="25">
        <f t="shared" ref="H28:H33" si="5">C28*G28</f>
        <v>0</v>
      </c>
      <c r="I28" s="1"/>
    </row>
    <row r="29" spans="1:25" ht="15.75" customHeight="1" x14ac:dyDescent="0.2">
      <c r="A29" s="21" t="s">
        <v>85</v>
      </c>
      <c r="B29" s="22" t="s">
        <v>107</v>
      </c>
      <c r="C29" s="23">
        <v>3000</v>
      </c>
      <c r="D29" s="23">
        <v>0</v>
      </c>
      <c r="E29" s="24">
        <f t="shared" ref="E29:E30" si="6">C29*D29</f>
        <v>0</v>
      </c>
      <c r="F29" s="25"/>
      <c r="G29" s="26"/>
      <c r="H29" s="23">
        <f t="shared" si="5"/>
        <v>0</v>
      </c>
      <c r="I29" s="1"/>
    </row>
    <row r="30" spans="1:25" ht="15.75" customHeight="1" x14ac:dyDescent="0.2">
      <c r="A30" s="28"/>
      <c r="B30" s="29" t="s">
        <v>112</v>
      </c>
      <c r="C30" s="25">
        <v>3000</v>
      </c>
      <c r="D30" s="25">
        <v>1</v>
      </c>
      <c r="E30" s="30">
        <f t="shared" si="6"/>
        <v>3000</v>
      </c>
      <c r="F30" s="34"/>
      <c r="G30" s="37"/>
      <c r="H30" s="34">
        <f t="shared" si="5"/>
        <v>0</v>
      </c>
      <c r="I30" s="1"/>
    </row>
    <row r="31" spans="1:25" ht="15.75" customHeight="1" x14ac:dyDescent="0.2">
      <c r="A31" s="28"/>
      <c r="B31" s="29"/>
      <c r="C31" s="25"/>
      <c r="D31" s="25"/>
      <c r="E31" s="30"/>
      <c r="F31" s="34"/>
      <c r="G31" s="37"/>
      <c r="H31" s="34">
        <f t="shared" si="5"/>
        <v>0</v>
      </c>
      <c r="I31" s="1"/>
    </row>
    <row r="32" spans="1:25" ht="15.75" customHeight="1" x14ac:dyDescent="0.2">
      <c r="A32" s="39"/>
      <c r="B32" s="56"/>
      <c r="C32" s="41"/>
      <c r="D32" s="41"/>
      <c r="E32" s="57"/>
      <c r="F32" s="25"/>
      <c r="G32" s="42"/>
      <c r="H32" s="41">
        <f t="shared" si="5"/>
        <v>0</v>
      </c>
      <c r="I32" s="1"/>
    </row>
    <row r="33" spans="1:9" ht="15.75" customHeight="1" x14ac:dyDescent="0.2">
      <c r="A33" s="28" t="s">
        <v>88</v>
      </c>
      <c r="B33" s="29" t="s">
        <v>113</v>
      </c>
      <c r="C33" s="25">
        <f t="shared" ref="C33:C34" si="7">C$4</f>
        <v>15000</v>
      </c>
      <c r="D33" s="25">
        <v>1</v>
      </c>
      <c r="E33" s="24">
        <f t="shared" ref="E33:E36" si="8">C33*D33</f>
        <v>15000</v>
      </c>
      <c r="F33" s="25"/>
      <c r="G33" s="31"/>
      <c r="H33" s="25">
        <f t="shared" si="5"/>
        <v>0</v>
      </c>
      <c r="I33" s="1"/>
    </row>
    <row r="34" spans="1:9" ht="15.75" customHeight="1" x14ac:dyDescent="0.2">
      <c r="A34" s="28"/>
      <c r="B34" s="29" t="s">
        <v>89</v>
      </c>
      <c r="C34" s="25">
        <f t="shared" si="7"/>
        <v>15000</v>
      </c>
      <c r="D34" s="25">
        <v>0</v>
      </c>
      <c r="E34" s="30">
        <f t="shared" si="8"/>
        <v>0</v>
      </c>
      <c r="F34" s="34"/>
      <c r="G34" s="37"/>
      <c r="H34" s="34"/>
      <c r="I34" s="1"/>
    </row>
    <row r="35" spans="1:9" ht="15.75" customHeight="1" x14ac:dyDescent="0.2">
      <c r="A35" s="28"/>
      <c r="B35" s="29" t="s">
        <v>90</v>
      </c>
      <c r="C35" s="25">
        <f>C$6</f>
        <v>8800</v>
      </c>
      <c r="D35" s="25">
        <v>0</v>
      </c>
      <c r="E35" s="30">
        <f t="shared" si="8"/>
        <v>0</v>
      </c>
      <c r="F35" s="34"/>
      <c r="G35" s="37"/>
      <c r="H35" s="34"/>
      <c r="I35" s="1"/>
    </row>
    <row r="36" spans="1:9" ht="15.75" customHeight="1" x14ac:dyDescent="0.2">
      <c r="A36" s="28"/>
      <c r="B36" s="29" t="s">
        <v>108</v>
      </c>
      <c r="C36" s="25">
        <v>2000</v>
      </c>
      <c r="D36" s="25">
        <v>3</v>
      </c>
      <c r="E36" s="30">
        <f t="shared" si="8"/>
        <v>6000</v>
      </c>
      <c r="F36" s="34"/>
      <c r="G36" s="37"/>
      <c r="H36" s="34"/>
      <c r="I36" s="1"/>
    </row>
    <row r="37" spans="1:9" ht="15.75" customHeight="1" x14ac:dyDescent="0.2">
      <c r="A37" s="28"/>
      <c r="B37" s="29"/>
      <c r="C37" s="25"/>
      <c r="D37" s="25"/>
      <c r="E37" s="30"/>
      <c r="F37" s="34"/>
      <c r="G37" s="37"/>
      <c r="H37" s="34">
        <f t="shared" ref="H37:H40" si="9">C37*G37</f>
        <v>0</v>
      </c>
      <c r="I37" s="1"/>
    </row>
    <row r="38" spans="1:9" ht="15.75" customHeight="1" x14ac:dyDescent="0.2">
      <c r="A38" s="3" t="s">
        <v>91</v>
      </c>
      <c r="B38" s="3"/>
      <c r="C38" s="68">
        <f>241*40+28*50</f>
        <v>11040</v>
      </c>
      <c r="D38" s="58">
        <v>1</v>
      </c>
      <c r="E38" s="59">
        <f t="shared" ref="E38:E40" si="10">C38*D38</f>
        <v>11040</v>
      </c>
      <c r="F38" s="25"/>
      <c r="G38" s="60"/>
      <c r="H38" s="58">
        <f t="shared" si="9"/>
        <v>0</v>
      </c>
      <c r="I38" s="1"/>
    </row>
    <row r="39" spans="1:9" ht="15.75" customHeight="1" x14ac:dyDescent="0.2">
      <c r="A39" s="3" t="s">
        <v>92</v>
      </c>
      <c r="B39" s="3"/>
      <c r="C39" s="58">
        <v>3000</v>
      </c>
      <c r="D39" s="58">
        <v>1</v>
      </c>
      <c r="E39" s="59">
        <f t="shared" si="10"/>
        <v>3000</v>
      </c>
      <c r="F39" s="25"/>
      <c r="G39" s="60"/>
      <c r="H39" s="58">
        <f t="shared" si="9"/>
        <v>0</v>
      </c>
      <c r="I39" s="1"/>
    </row>
    <row r="40" spans="1:9" ht="15.75" customHeight="1" x14ac:dyDescent="0.2">
      <c r="A40" s="1" t="s">
        <v>95</v>
      </c>
      <c r="B40" s="69" t="s">
        <v>96</v>
      </c>
      <c r="C40" s="25">
        <v>0</v>
      </c>
      <c r="D40" s="25">
        <v>1</v>
      </c>
      <c r="E40" s="30">
        <f t="shared" si="10"/>
        <v>0</v>
      </c>
      <c r="F40" s="34"/>
      <c r="G40" s="37"/>
      <c r="H40" s="34">
        <f t="shared" si="9"/>
        <v>0</v>
      </c>
      <c r="I40" s="1"/>
    </row>
    <row r="41" spans="1:9" ht="15.75" customHeight="1" x14ac:dyDescent="0.2">
      <c r="A41" s="65" t="s">
        <v>97</v>
      </c>
      <c r="B41" s="66"/>
      <c r="C41" s="23"/>
      <c r="D41" s="23"/>
      <c r="E41" s="24"/>
      <c r="F41" s="11"/>
      <c r="G41" s="48"/>
      <c r="H41" s="41"/>
      <c r="I41" s="1"/>
    </row>
    <row r="42" spans="1:9" ht="15.75" customHeight="1" x14ac:dyDescent="0.2">
      <c r="A42" s="8" t="s">
        <v>98</v>
      </c>
      <c r="B42" s="46"/>
      <c r="C42" s="9"/>
      <c r="D42" s="10"/>
      <c r="E42" s="59" t="e">
        <f>SUM(E18:E40)</f>
        <v>#REF!</v>
      </c>
      <c r="F42" s="11"/>
      <c r="G42" s="10"/>
      <c r="H42" s="58">
        <f t="shared" ref="H42:H43" si="11">C42*G42</f>
        <v>0</v>
      </c>
      <c r="I42" s="1"/>
    </row>
    <row r="43" spans="1:9" ht="15.75" customHeight="1" x14ac:dyDescent="0.2">
      <c r="A43" s="8" t="s">
        <v>99</v>
      </c>
      <c r="B43" s="46"/>
      <c r="C43" s="9"/>
      <c r="D43" s="10"/>
      <c r="E43" s="49" t="e">
        <f>E13-E42</f>
        <v>#REF!</v>
      </c>
      <c r="F43" s="11"/>
      <c r="G43" s="10"/>
      <c r="H43" s="58">
        <f t="shared" si="11"/>
        <v>0</v>
      </c>
      <c r="I43" s="1"/>
    </row>
    <row r="44" spans="1:9" ht="15.75" customHeight="1" x14ac:dyDescent="0.2">
      <c r="C44" s="53"/>
      <c r="D44" s="53"/>
      <c r="E44" s="53"/>
      <c r="F44" s="53"/>
      <c r="G44" s="53"/>
      <c r="H44" s="53"/>
    </row>
    <row r="45" spans="1:9" ht="15.75" customHeight="1" x14ac:dyDescent="0.2">
      <c r="C45" s="53"/>
      <c r="D45" s="53"/>
      <c r="E45" s="53"/>
      <c r="F45" s="53"/>
      <c r="G45" s="53"/>
      <c r="H45" s="53"/>
    </row>
    <row r="46" spans="1:9" ht="15.75" customHeight="1" x14ac:dyDescent="0.2">
      <c r="A46" s="1" t="s">
        <v>100</v>
      </c>
      <c r="C46" s="53"/>
      <c r="D46" s="53"/>
      <c r="E46" s="53"/>
      <c r="F46" s="53"/>
      <c r="G46" s="53"/>
      <c r="H46" s="53"/>
    </row>
    <row r="47" spans="1:9" ht="15.75" customHeight="1" x14ac:dyDescent="0.2">
      <c r="A47" s="67" t="s">
        <v>101</v>
      </c>
      <c r="C47" s="53"/>
      <c r="D47" s="53"/>
      <c r="E47" s="53"/>
      <c r="F47" s="53"/>
      <c r="G47" s="53"/>
      <c r="H47" s="53"/>
    </row>
    <row r="48" spans="1:9" ht="15.75" customHeight="1" x14ac:dyDescent="0.2">
      <c r="A48" s="67" t="s">
        <v>102</v>
      </c>
      <c r="C48" s="53"/>
      <c r="D48" s="53"/>
      <c r="E48" s="53"/>
      <c r="F48" s="53"/>
      <c r="G48" s="53"/>
      <c r="H48" s="53"/>
    </row>
    <row r="49" spans="1:8" ht="15.75" customHeight="1" x14ac:dyDescent="0.2">
      <c r="A49" s="61"/>
      <c r="B49" s="61"/>
      <c r="C49" s="96"/>
      <c r="D49" s="96"/>
      <c r="E49" s="53"/>
      <c r="F49" s="53"/>
      <c r="G49" s="53"/>
      <c r="H49" s="53"/>
    </row>
    <row r="50" spans="1:8" ht="15.75" customHeight="1" x14ac:dyDescent="0.2">
      <c r="A50" s="1" t="s">
        <v>126</v>
      </c>
      <c r="C50" s="53"/>
      <c r="D50" s="53"/>
      <c r="E50" s="53"/>
      <c r="F50" s="53"/>
      <c r="G50" s="53"/>
      <c r="H50" s="53"/>
    </row>
    <row r="51" spans="1:8" ht="15.75" customHeight="1" x14ac:dyDescent="0.2">
      <c r="A51" s="1" t="s">
        <v>127</v>
      </c>
      <c r="B51" s="1" t="s">
        <v>128</v>
      </c>
      <c r="C51" s="53" t="s">
        <v>129</v>
      </c>
      <c r="D51" s="53" t="s">
        <v>130</v>
      </c>
      <c r="E51" s="53"/>
      <c r="F51" s="53"/>
      <c r="G51" s="53"/>
      <c r="H51" s="53"/>
    </row>
    <row r="52" spans="1:8" ht="15.75" customHeight="1" x14ac:dyDescent="0.2">
      <c r="A52" s="1" t="s">
        <v>131</v>
      </c>
      <c r="B52" s="1" t="s">
        <v>132</v>
      </c>
      <c r="C52" s="1">
        <v>1325</v>
      </c>
      <c r="D52" s="97">
        <v>45035</v>
      </c>
      <c r="E52" s="53"/>
      <c r="F52" s="53"/>
      <c r="G52" s="53"/>
      <c r="H52" s="53"/>
    </row>
    <row r="53" spans="1:8" ht="15.75" customHeight="1" x14ac:dyDescent="0.2">
      <c r="A53" s="1" t="s">
        <v>146</v>
      </c>
      <c r="B53" s="1" t="s">
        <v>147</v>
      </c>
      <c r="C53" s="53"/>
      <c r="D53" s="53"/>
      <c r="E53" s="53"/>
      <c r="F53" s="53"/>
      <c r="G53" s="53"/>
      <c r="H53" s="53"/>
    </row>
    <row r="54" spans="1:8" ht="15.75" customHeight="1" x14ac:dyDescent="0.2">
      <c r="C54" s="53"/>
      <c r="D54" s="53"/>
      <c r="E54" s="53"/>
      <c r="F54" s="53"/>
      <c r="G54" s="53"/>
      <c r="H54" s="53"/>
    </row>
    <row r="55" spans="1:8" ht="15.75" customHeight="1" x14ac:dyDescent="0.2">
      <c r="C55" s="53"/>
      <c r="D55" s="53"/>
      <c r="E55" s="53"/>
      <c r="F55" s="53"/>
      <c r="G55" s="53"/>
      <c r="H55" s="53"/>
    </row>
    <row r="56" spans="1:8" ht="15.75" customHeight="1" x14ac:dyDescent="0.2">
      <c r="C56" s="53"/>
      <c r="D56" s="53"/>
      <c r="E56" s="53"/>
      <c r="F56" s="53"/>
      <c r="G56" s="53"/>
      <c r="H56" s="53"/>
    </row>
    <row r="57" spans="1:8" ht="15.75" customHeight="1" x14ac:dyDescent="0.2">
      <c r="C57" s="53"/>
      <c r="D57" s="53"/>
      <c r="E57" s="53"/>
      <c r="F57" s="53"/>
      <c r="G57" s="53"/>
      <c r="H57" s="53"/>
    </row>
    <row r="58" spans="1:8" ht="15.75" customHeight="1" x14ac:dyDescent="0.2">
      <c r="C58" s="53"/>
      <c r="D58" s="53"/>
      <c r="E58" s="53"/>
      <c r="F58" s="53"/>
      <c r="G58" s="53"/>
      <c r="H58" s="53"/>
    </row>
    <row r="59" spans="1:8" ht="15.75" customHeight="1" x14ac:dyDescent="0.2">
      <c r="C59" s="53"/>
      <c r="D59" s="53"/>
      <c r="E59" s="53"/>
      <c r="F59" s="53"/>
      <c r="G59" s="53"/>
      <c r="H59" s="53"/>
    </row>
    <row r="60" spans="1:8" ht="15.75" customHeight="1" x14ac:dyDescent="0.2">
      <c r="C60" s="53"/>
      <c r="D60" s="53"/>
      <c r="E60" s="53"/>
      <c r="F60" s="53"/>
      <c r="G60" s="53"/>
      <c r="H60" s="53"/>
    </row>
    <row r="61" spans="1:8" ht="15.75" customHeight="1" x14ac:dyDescent="0.2">
      <c r="C61" s="53"/>
      <c r="D61" s="53"/>
      <c r="E61" s="53"/>
      <c r="F61" s="53"/>
      <c r="G61" s="53"/>
      <c r="H61" s="53"/>
    </row>
    <row r="62" spans="1:8" ht="15.75" customHeight="1" x14ac:dyDescent="0.2">
      <c r="C62" s="53"/>
      <c r="D62" s="53"/>
      <c r="E62" s="53"/>
      <c r="F62" s="53"/>
      <c r="G62" s="53"/>
      <c r="H62" s="53"/>
    </row>
    <row r="63" spans="1:8" ht="15.75" customHeight="1" x14ac:dyDescent="0.2">
      <c r="C63" s="53"/>
      <c r="D63" s="53"/>
      <c r="E63" s="53"/>
      <c r="F63" s="53"/>
      <c r="G63" s="53"/>
      <c r="H63" s="53"/>
    </row>
    <row r="64" spans="1:8" ht="15.75" customHeight="1" x14ac:dyDescent="0.2">
      <c r="C64" s="53"/>
      <c r="D64" s="53"/>
      <c r="E64" s="53"/>
      <c r="F64" s="53"/>
      <c r="G64" s="53"/>
      <c r="H64" s="53"/>
    </row>
    <row r="65" spans="3:8" ht="15.75" customHeight="1" x14ac:dyDescent="0.2">
      <c r="C65" s="53"/>
      <c r="D65" s="53"/>
      <c r="E65" s="53"/>
      <c r="F65" s="53"/>
      <c r="G65" s="53"/>
      <c r="H65" s="53"/>
    </row>
    <row r="66" spans="3:8" ht="15.75" customHeight="1" x14ac:dyDescent="0.2">
      <c r="C66" s="53"/>
      <c r="D66" s="53"/>
      <c r="E66" s="53"/>
      <c r="F66" s="53"/>
      <c r="G66" s="53"/>
      <c r="H66" s="53"/>
    </row>
    <row r="67" spans="3:8" ht="15.75" customHeight="1" x14ac:dyDescent="0.2">
      <c r="C67" s="53"/>
      <c r="D67" s="53"/>
      <c r="E67" s="53"/>
      <c r="F67" s="53"/>
      <c r="G67" s="53"/>
      <c r="H67" s="53"/>
    </row>
    <row r="68" spans="3:8" ht="15.75" customHeight="1" x14ac:dyDescent="0.2">
      <c r="C68" s="53"/>
      <c r="D68" s="53"/>
      <c r="E68" s="53"/>
      <c r="F68" s="53"/>
      <c r="G68" s="53"/>
      <c r="H68" s="53"/>
    </row>
    <row r="69" spans="3:8" ht="15.75" customHeight="1" x14ac:dyDescent="0.2">
      <c r="C69" s="53"/>
      <c r="D69" s="53"/>
      <c r="E69" s="53"/>
      <c r="F69" s="53"/>
      <c r="G69" s="53"/>
      <c r="H69" s="53"/>
    </row>
    <row r="70" spans="3:8" ht="15.75" customHeight="1" x14ac:dyDescent="0.2">
      <c r="C70" s="53"/>
      <c r="D70" s="53"/>
      <c r="E70" s="53"/>
      <c r="F70" s="53"/>
      <c r="G70" s="53"/>
      <c r="H70" s="53"/>
    </row>
    <row r="71" spans="3:8" ht="15.75" customHeight="1" x14ac:dyDescent="0.2">
      <c r="C71" s="53"/>
      <c r="D71" s="53"/>
      <c r="E71" s="53"/>
      <c r="F71" s="53"/>
      <c r="G71" s="53"/>
      <c r="H71" s="53"/>
    </row>
    <row r="72" spans="3:8" ht="15.75" customHeight="1" x14ac:dyDescent="0.2">
      <c r="C72" s="53"/>
      <c r="D72" s="53"/>
      <c r="E72" s="53"/>
      <c r="F72" s="53"/>
      <c r="G72" s="53"/>
      <c r="H72" s="53"/>
    </row>
    <row r="73" spans="3:8" ht="15.75" customHeight="1" x14ac:dyDescent="0.2">
      <c r="C73" s="53"/>
      <c r="D73" s="53"/>
      <c r="E73" s="53"/>
      <c r="F73" s="53"/>
      <c r="G73" s="53"/>
      <c r="H73" s="53"/>
    </row>
    <row r="74" spans="3:8" ht="15.75" customHeight="1" x14ac:dyDescent="0.2">
      <c r="C74" s="53"/>
      <c r="D74" s="53"/>
      <c r="E74" s="53"/>
      <c r="F74" s="53"/>
      <c r="G74" s="53"/>
      <c r="H74" s="53"/>
    </row>
    <row r="75" spans="3:8" ht="15.75" customHeight="1" x14ac:dyDescent="0.2">
      <c r="C75" s="53"/>
      <c r="D75" s="53"/>
      <c r="E75" s="53"/>
      <c r="F75" s="53"/>
      <c r="G75" s="53"/>
      <c r="H75" s="53"/>
    </row>
    <row r="76" spans="3:8" ht="15.75" customHeight="1" x14ac:dyDescent="0.2">
      <c r="C76" s="53"/>
      <c r="D76" s="53"/>
      <c r="E76" s="53"/>
      <c r="F76" s="53"/>
      <c r="G76" s="53"/>
      <c r="H76" s="53"/>
    </row>
    <row r="77" spans="3:8" ht="15.75" customHeight="1" x14ac:dyDescent="0.2">
      <c r="C77" s="53"/>
      <c r="D77" s="53"/>
      <c r="E77" s="53"/>
      <c r="F77" s="53"/>
      <c r="G77" s="53"/>
      <c r="H77" s="53"/>
    </row>
    <row r="78" spans="3:8" ht="15.75" customHeight="1" x14ac:dyDescent="0.2">
      <c r="C78" s="53"/>
      <c r="D78" s="53"/>
      <c r="E78" s="53"/>
      <c r="F78" s="53"/>
      <c r="G78" s="53"/>
      <c r="H78" s="53"/>
    </row>
    <row r="79" spans="3:8" ht="15.75" customHeight="1" x14ac:dyDescent="0.2">
      <c r="C79" s="53"/>
      <c r="D79" s="53"/>
      <c r="E79" s="53"/>
      <c r="F79" s="53"/>
      <c r="G79" s="53"/>
      <c r="H79" s="53"/>
    </row>
    <row r="80" spans="3:8" ht="15.75" customHeight="1" x14ac:dyDescent="0.2">
      <c r="C80" s="53"/>
      <c r="D80" s="53"/>
      <c r="E80" s="53"/>
      <c r="F80" s="53"/>
      <c r="G80" s="53"/>
      <c r="H80" s="53"/>
    </row>
    <row r="81" spans="3:8" ht="15.75" customHeight="1" x14ac:dyDescent="0.2">
      <c r="C81" s="53"/>
      <c r="D81" s="53"/>
      <c r="E81" s="53"/>
      <c r="F81" s="53"/>
      <c r="G81" s="53"/>
      <c r="H81" s="53"/>
    </row>
    <row r="82" spans="3:8" ht="15.75" customHeight="1" x14ac:dyDescent="0.2">
      <c r="C82" s="53"/>
      <c r="D82" s="53"/>
      <c r="E82" s="53"/>
      <c r="F82" s="53"/>
      <c r="G82" s="53"/>
      <c r="H82" s="53"/>
    </row>
    <row r="83" spans="3:8" ht="15.75" customHeight="1" x14ac:dyDescent="0.2">
      <c r="C83" s="53"/>
      <c r="D83" s="53"/>
      <c r="E83" s="53"/>
      <c r="F83" s="53"/>
      <c r="G83" s="53"/>
      <c r="H83" s="53"/>
    </row>
    <row r="84" spans="3:8" ht="15.75" customHeight="1" x14ac:dyDescent="0.2">
      <c r="C84" s="53"/>
      <c r="D84" s="53"/>
      <c r="E84" s="53"/>
      <c r="F84" s="53"/>
      <c r="G84" s="53"/>
      <c r="H84" s="53"/>
    </row>
    <row r="85" spans="3:8" ht="15.75" customHeight="1" x14ac:dyDescent="0.2">
      <c r="C85" s="53"/>
      <c r="D85" s="53"/>
      <c r="E85" s="53"/>
      <c r="F85" s="53"/>
      <c r="G85" s="53"/>
      <c r="H85" s="53"/>
    </row>
    <row r="86" spans="3:8" ht="15.75" customHeight="1" x14ac:dyDescent="0.2">
      <c r="C86" s="53"/>
      <c r="D86" s="53"/>
      <c r="E86" s="53"/>
      <c r="F86" s="53"/>
      <c r="G86" s="53"/>
      <c r="H86" s="53"/>
    </row>
    <row r="87" spans="3:8" ht="15.75" customHeight="1" x14ac:dyDescent="0.2">
      <c r="C87" s="53"/>
      <c r="D87" s="53"/>
      <c r="E87" s="53"/>
      <c r="F87" s="53"/>
      <c r="G87" s="53"/>
      <c r="H87" s="53"/>
    </row>
    <row r="88" spans="3:8" ht="15.75" customHeight="1" x14ac:dyDescent="0.2">
      <c r="C88" s="53"/>
      <c r="D88" s="53"/>
      <c r="E88" s="53"/>
      <c r="F88" s="53"/>
      <c r="G88" s="53"/>
      <c r="H88" s="53"/>
    </row>
    <row r="89" spans="3:8" ht="15.75" customHeight="1" x14ac:dyDescent="0.2">
      <c r="C89" s="53"/>
      <c r="D89" s="53"/>
      <c r="E89" s="53"/>
      <c r="F89" s="53"/>
      <c r="G89" s="53"/>
      <c r="H89" s="53"/>
    </row>
    <row r="90" spans="3:8" ht="15.75" customHeight="1" x14ac:dyDescent="0.2">
      <c r="C90" s="53"/>
      <c r="D90" s="53"/>
      <c r="E90" s="53"/>
      <c r="F90" s="53"/>
      <c r="G90" s="53"/>
      <c r="H90" s="53"/>
    </row>
    <row r="91" spans="3:8" ht="15.75" customHeight="1" x14ac:dyDescent="0.2">
      <c r="C91" s="53"/>
      <c r="D91" s="53"/>
      <c r="E91" s="53"/>
      <c r="F91" s="53"/>
      <c r="G91" s="53"/>
      <c r="H91" s="53"/>
    </row>
    <row r="92" spans="3:8" ht="15.75" customHeight="1" x14ac:dyDescent="0.2">
      <c r="C92" s="53"/>
      <c r="D92" s="53"/>
      <c r="E92" s="53"/>
      <c r="F92" s="53"/>
      <c r="G92" s="53"/>
      <c r="H92" s="53"/>
    </row>
    <row r="93" spans="3:8" ht="15.75" customHeight="1" x14ac:dyDescent="0.2">
      <c r="C93" s="53"/>
      <c r="D93" s="53"/>
      <c r="E93" s="53"/>
      <c r="F93" s="53"/>
      <c r="G93" s="53"/>
      <c r="H93" s="53"/>
    </row>
    <row r="94" spans="3:8" ht="15.75" customHeight="1" x14ac:dyDescent="0.2">
      <c r="C94" s="53"/>
      <c r="D94" s="53"/>
      <c r="E94" s="53"/>
      <c r="F94" s="53"/>
      <c r="G94" s="53"/>
      <c r="H94" s="53"/>
    </row>
    <row r="95" spans="3:8" ht="15.75" customHeight="1" x14ac:dyDescent="0.2">
      <c r="C95" s="53"/>
      <c r="D95" s="53"/>
      <c r="E95" s="53"/>
      <c r="F95" s="53"/>
      <c r="G95" s="53"/>
      <c r="H95" s="53"/>
    </row>
    <row r="96" spans="3:8" ht="15.75" customHeight="1" x14ac:dyDescent="0.2">
      <c r="C96" s="53"/>
      <c r="D96" s="53"/>
      <c r="E96" s="53"/>
      <c r="F96" s="53"/>
      <c r="G96" s="53"/>
      <c r="H96" s="53"/>
    </row>
    <row r="97" spans="3:8" ht="15.75" customHeight="1" x14ac:dyDescent="0.2">
      <c r="C97" s="53"/>
      <c r="D97" s="53"/>
      <c r="E97" s="53"/>
      <c r="F97" s="53"/>
      <c r="G97" s="53"/>
      <c r="H97" s="53"/>
    </row>
    <row r="98" spans="3:8" ht="15.75" customHeight="1" x14ac:dyDescent="0.2">
      <c r="C98" s="53"/>
      <c r="D98" s="53"/>
      <c r="E98" s="53"/>
      <c r="F98" s="53"/>
      <c r="G98" s="53"/>
      <c r="H98" s="53"/>
    </row>
    <row r="99" spans="3:8" ht="15.75" customHeight="1" x14ac:dyDescent="0.2">
      <c r="C99" s="53"/>
      <c r="D99" s="53"/>
      <c r="E99" s="53"/>
      <c r="F99" s="53"/>
      <c r="G99" s="53"/>
      <c r="H99" s="53"/>
    </row>
    <row r="100" spans="3:8" ht="15.75" customHeight="1" x14ac:dyDescent="0.2">
      <c r="C100" s="53"/>
      <c r="D100" s="53"/>
      <c r="E100" s="53"/>
      <c r="F100" s="53"/>
      <c r="G100" s="53"/>
      <c r="H100" s="53"/>
    </row>
    <row r="101" spans="3:8" ht="15.75" customHeight="1" x14ac:dyDescent="0.2">
      <c r="C101" s="53"/>
      <c r="D101" s="53"/>
      <c r="E101" s="53"/>
      <c r="F101" s="53"/>
      <c r="G101" s="53"/>
      <c r="H101" s="53"/>
    </row>
    <row r="102" spans="3:8" ht="15.75" customHeight="1" x14ac:dyDescent="0.2">
      <c r="C102" s="53"/>
      <c r="D102" s="53"/>
      <c r="E102" s="53"/>
      <c r="F102" s="53"/>
      <c r="G102" s="53"/>
      <c r="H102" s="53"/>
    </row>
    <row r="103" spans="3:8" ht="15.75" customHeight="1" x14ac:dyDescent="0.2">
      <c r="C103" s="53"/>
      <c r="D103" s="53"/>
      <c r="E103" s="53"/>
      <c r="F103" s="53"/>
      <c r="G103" s="53"/>
      <c r="H103" s="53"/>
    </row>
    <row r="104" spans="3:8" ht="15.75" customHeight="1" x14ac:dyDescent="0.2">
      <c r="C104" s="53"/>
      <c r="D104" s="53"/>
      <c r="E104" s="53"/>
      <c r="F104" s="53"/>
      <c r="G104" s="53"/>
      <c r="H104" s="53"/>
    </row>
    <row r="105" spans="3:8" ht="15.75" customHeight="1" x14ac:dyDescent="0.2">
      <c r="C105" s="53"/>
      <c r="D105" s="53"/>
      <c r="E105" s="53"/>
      <c r="F105" s="53"/>
      <c r="G105" s="53"/>
      <c r="H105" s="53"/>
    </row>
    <row r="106" spans="3:8" ht="15.75" customHeight="1" x14ac:dyDescent="0.2">
      <c r="C106" s="53"/>
      <c r="D106" s="53"/>
      <c r="E106" s="53"/>
      <c r="F106" s="53"/>
      <c r="G106" s="53"/>
      <c r="H106" s="53"/>
    </row>
    <row r="107" spans="3:8" ht="15.75" customHeight="1" x14ac:dyDescent="0.2">
      <c r="C107" s="53"/>
      <c r="D107" s="53"/>
      <c r="E107" s="53"/>
      <c r="F107" s="53"/>
      <c r="G107" s="53"/>
      <c r="H107" s="53"/>
    </row>
    <row r="108" spans="3:8" ht="15.75" customHeight="1" x14ac:dyDescent="0.2">
      <c r="C108" s="53"/>
      <c r="D108" s="53"/>
      <c r="E108" s="53"/>
      <c r="F108" s="53"/>
      <c r="G108" s="53"/>
      <c r="H108" s="53"/>
    </row>
    <row r="109" spans="3:8" ht="15.75" customHeight="1" x14ac:dyDescent="0.2">
      <c r="C109" s="53"/>
      <c r="D109" s="53"/>
      <c r="E109" s="53"/>
      <c r="F109" s="53"/>
      <c r="G109" s="53"/>
      <c r="H109" s="53"/>
    </row>
    <row r="110" spans="3:8" ht="15.75" customHeight="1" x14ac:dyDescent="0.2">
      <c r="C110" s="53"/>
      <c r="D110" s="53"/>
      <c r="E110" s="53"/>
      <c r="F110" s="53"/>
      <c r="G110" s="53"/>
      <c r="H110" s="53"/>
    </row>
    <row r="111" spans="3:8" ht="15.75" customHeight="1" x14ac:dyDescent="0.2">
      <c r="C111" s="53"/>
      <c r="D111" s="53"/>
      <c r="E111" s="53"/>
      <c r="F111" s="53"/>
      <c r="G111" s="53"/>
      <c r="H111" s="53"/>
    </row>
    <row r="112" spans="3:8" ht="15.75" customHeight="1" x14ac:dyDescent="0.2">
      <c r="C112" s="53"/>
      <c r="D112" s="53"/>
      <c r="E112" s="53"/>
      <c r="F112" s="53"/>
      <c r="G112" s="53"/>
      <c r="H112" s="53"/>
    </row>
    <row r="113" spans="3:8" ht="15.75" customHeight="1" x14ac:dyDescent="0.2">
      <c r="C113" s="53"/>
      <c r="D113" s="53"/>
      <c r="E113" s="53"/>
      <c r="F113" s="53"/>
      <c r="G113" s="53"/>
      <c r="H113" s="53"/>
    </row>
    <row r="114" spans="3:8" ht="15.75" customHeight="1" x14ac:dyDescent="0.2">
      <c r="C114" s="53"/>
      <c r="D114" s="53"/>
      <c r="E114" s="53"/>
      <c r="F114" s="53"/>
      <c r="G114" s="53"/>
      <c r="H114" s="53"/>
    </row>
    <row r="115" spans="3:8" ht="15.75" customHeight="1" x14ac:dyDescent="0.2">
      <c r="C115" s="53"/>
      <c r="D115" s="53"/>
      <c r="E115" s="53"/>
      <c r="F115" s="53"/>
      <c r="G115" s="53"/>
      <c r="H115" s="53"/>
    </row>
    <row r="116" spans="3:8" ht="15.75" customHeight="1" x14ac:dyDescent="0.2">
      <c r="C116" s="53"/>
      <c r="D116" s="53"/>
      <c r="E116" s="53"/>
      <c r="F116" s="53"/>
      <c r="G116" s="53"/>
      <c r="H116" s="53"/>
    </row>
    <row r="117" spans="3:8" ht="15.75" customHeight="1" x14ac:dyDescent="0.2">
      <c r="C117" s="53"/>
      <c r="D117" s="53"/>
      <c r="E117" s="53"/>
      <c r="F117" s="53"/>
      <c r="G117" s="53"/>
      <c r="H117" s="53"/>
    </row>
    <row r="118" spans="3:8" ht="15.75" customHeight="1" x14ac:dyDescent="0.2">
      <c r="C118" s="53"/>
      <c r="D118" s="53"/>
      <c r="E118" s="53"/>
      <c r="F118" s="53"/>
      <c r="G118" s="53"/>
      <c r="H118" s="53"/>
    </row>
    <row r="119" spans="3:8" ht="15.75" customHeight="1" x14ac:dyDescent="0.2">
      <c r="C119" s="53"/>
      <c r="D119" s="53"/>
      <c r="E119" s="53"/>
      <c r="F119" s="53"/>
      <c r="G119" s="53"/>
      <c r="H119" s="53"/>
    </row>
    <row r="120" spans="3:8" ht="15.75" customHeight="1" x14ac:dyDescent="0.2">
      <c r="C120" s="53"/>
      <c r="D120" s="53"/>
      <c r="E120" s="53"/>
      <c r="F120" s="53"/>
      <c r="G120" s="53"/>
      <c r="H120" s="53"/>
    </row>
    <row r="121" spans="3:8" ht="15.75" customHeight="1" x14ac:dyDescent="0.2">
      <c r="C121" s="53"/>
      <c r="D121" s="53"/>
      <c r="E121" s="53"/>
      <c r="F121" s="53"/>
      <c r="G121" s="53"/>
      <c r="H121" s="53"/>
    </row>
    <row r="122" spans="3:8" ht="15.75" customHeight="1" x14ac:dyDescent="0.2">
      <c r="C122" s="53"/>
      <c r="D122" s="53"/>
      <c r="E122" s="53"/>
      <c r="F122" s="53"/>
      <c r="G122" s="53"/>
      <c r="H122" s="53"/>
    </row>
    <row r="123" spans="3:8" ht="15.75" customHeight="1" x14ac:dyDescent="0.2">
      <c r="C123" s="53"/>
      <c r="D123" s="53"/>
      <c r="E123" s="53"/>
      <c r="F123" s="53"/>
      <c r="G123" s="53"/>
      <c r="H123" s="53"/>
    </row>
    <row r="124" spans="3:8" ht="15.75" customHeight="1" x14ac:dyDescent="0.2">
      <c r="C124" s="53"/>
      <c r="D124" s="53"/>
      <c r="E124" s="53"/>
      <c r="F124" s="53"/>
      <c r="G124" s="53"/>
      <c r="H124" s="53"/>
    </row>
    <row r="125" spans="3:8" ht="15.75" customHeight="1" x14ac:dyDescent="0.2">
      <c r="C125" s="53"/>
      <c r="D125" s="53"/>
      <c r="E125" s="53"/>
      <c r="F125" s="53"/>
      <c r="G125" s="53"/>
      <c r="H125" s="53"/>
    </row>
    <row r="126" spans="3:8" ht="15.75" customHeight="1" x14ac:dyDescent="0.2">
      <c r="C126" s="53"/>
      <c r="D126" s="53"/>
      <c r="E126" s="53"/>
      <c r="F126" s="53"/>
      <c r="G126" s="53"/>
      <c r="H126" s="53"/>
    </row>
    <row r="127" spans="3:8" ht="15.75" customHeight="1" x14ac:dyDescent="0.2">
      <c r="C127" s="53"/>
      <c r="D127" s="53"/>
      <c r="E127" s="53"/>
      <c r="F127" s="53"/>
      <c r="G127" s="53"/>
      <c r="H127" s="53"/>
    </row>
    <row r="128" spans="3:8" ht="15.75" customHeight="1" x14ac:dyDescent="0.2">
      <c r="C128" s="53"/>
      <c r="D128" s="53"/>
      <c r="E128" s="53"/>
      <c r="F128" s="53"/>
      <c r="G128" s="53"/>
      <c r="H128" s="53"/>
    </row>
    <row r="129" spans="3:8" ht="15.75" customHeight="1" x14ac:dyDescent="0.2">
      <c r="C129" s="53"/>
      <c r="D129" s="53"/>
      <c r="E129" s="53"/>
      <c r="F129" s="53"/>
      <c r="G129" s="53"/>
      <c r="H129" s="53"/>
    </row>
    <row r="130" spans="3:8" ht="15.75" customHeight="1" x14ac:dyDescent="0.2">
      <c r="C130" s="53"/>
      <c r="D130" s="53"/>
      <c r="E130" s="53"/>
      <c r="F130" s="53"/>
      <c r="G130" s="53"/>
      <c r="H130" s="53"/>
    </row>
    <row r="131" spans="3:8" ht="15.75" customHeight="1" x14ac:dyDescent="0.2">
      <c r="C131" s="53"/>
      <c r="D131" s="53"/>
      <c r="E131" s="53"/>
      <c r="F131" s="53"/>
      <c r="G131" s="53"/>
      <c r="H131" s="53"/>
    </row>
    <row r="132" spans="3:8" ht="15.75" customHeight="1" x14ac:dyDescent="0.2">
      <c r="C132" s="53"/>
      <c r="D132" s="53"/>
      <c r="E132" s="53"/>
      <c r="F132" s="53"/>
      <c r="G132" s="53"/>
      <c r="H132" s="53"/>
    </row>
    <row r="133" spans="3:8" ht="15.75" customHeight="1" x14ac:dyDescent="0.2">
      <c r="C133" s="53"/>
      <c r="D133" s="53"/>
      <c r="E133" s="53"/>
      <c r="F133" s="53"/>
      <c r="G133" s="53"/>
      <c r="H133" s="53"/>
    </row>
    <row r="134" spans="3:8" ht="15.75" customHeight="1" x14ac:dyDescent="0.2">
      <c r="C134" s="53"/>
      <c r="D134" s="53"/>
      <c r="E134" s="53"/>
      <c r="F134" s="53"/>
      <c r="G134" s="53"/>
      <c r="H134" s="53"/>
    </row>
    <row r="135" spans="3:8" ht="15.75" customHeight="1" x14ac:dyDescent="0.2">
      <c r="C135" s="53"/>
      <c r="D135" s="53"/>
      <c r="E135" s="53"/>
      <c r="F135" s="53"/>
      <c r="G135" s="53"/>
      <c r="H135" s="53"/>
    </row>
    <row r="136" spans="3:8" ht="15.75" customHeight="1" x14ac:dyDescent="0.2">
      <c r="C136" s="53"/>
      <c r="D136" s="53"/>
      <c r="E136" s="53"/>
      <c r="F136" s="53"/>
      <c r="G136" s="53"/>
      <c r="H136" s="53"/>
    </row>
    <row r="137" spans="3:8" ht="15.75" customHeight="1" x14ac:dyDescent="0.2">
      <c r="C137" s="53"/>
      <c r="D137" s="53"/>
      <c r="E137" s="53"/>
      <c r="F137" s="53"/>
      <c r="G137" s="53"/>
      <c r="H137" s="53"/>
    </row>
    <row r="138" spans="3:8" ht="15.75" customHeight="1" x14ac:dyDescent="0.2">
      <c r="C138" s="53"/>
      <c r="D138" s="53"/>
      <c r="E138" s="53"/>
      <c r="F138" s="53"/>
      <c r="G138" s="53"/>
      <c r="H138" s="53"/>
    </row>
    <row r="139" spans="3:8" ht="15.75" customHeight="1" x14ac:dyDescent="0.2">
      <c r="C139" s="53"/>
      <c r="D139" s="53"/>
      <c r="E139" s="53"/>
      <c r="F139" s="53"/>
      <c r="G139" s="53"/>
      <c r="H139" s="53"/>
    </row>
    <row r="140" spans="3:8" ht="15.75" customHeight="1" x14ac:dyDescent="0.2">
      <c r="C140" s="53"/>
      <c r="D140" s="53"/>
      <c r="E140" s="53"/>
      <c r="F140" s="53"/>
      <c r="G140" s="53"/>
      <c r="H140" s="53"/>
    </row>
    <row r="141" spans="3:8" ht="15.75" customHeight="1" x14ac:dyDescent="0.2">
      <c r="C141" s="53"/>
      <c r="D141" s="53"/>
      <c r="E141" s="53"/>
      <c r="F141" s="53"/>
      <c r="G141" s="53"/>
      <c r="H141" s="53"/>
    </row>
    <row r="142" spans="3:8" ht="15.75" customHeight="1" x14ac:dyDescent="0.2">
      <c r="C142" s="53"/>
      <c r="D142" s="53"/>
      <c r="E142" s="53"/>
      <c r="F142" s="53"/>
      <c r="G142" s="53"/>
      <c r="H142" s="53"/>
    </row>
    <row r="143" spans="3:8" ht="15.75" customHeight="1" x14ac:dyDescent="0.2">
      <c r="C143" s="53"/>
      <c r="D143" s="53"/>
      <c r="E143" s="53"/>
      <c r="F143" s="53"/>
      <c r="G143" s="53"/>
      <c r="H143" s="53"/>
    </row>
    <row r="144" spans="3:8" ht="15.75" customHeight="1" x14ac:dyDescent="0.2">
      <c r="C144" s="53"/>
      <c r="D144" s="53"/>
      <c r="E144" s="53"/>
      <c r="F144" s="53"/>
      <c r="G144" s="53"/>
      <c r="H144" s="53"/>
    </row>
    <row r="145" spans="3:8" ht="15.75" customHeight="1" x14ac:dyDescent="0.2">
      <c r="C145" s="53"/>
      <c r="D145" s="53"/>
      <c r="E145" s="53"/>
      <c r="F145" s="53"/>
      <c r="G145" s="53"/>
      <c r="H145" s="53"/>
    </row>
    <row r="146" spans="3:8" ht="15.75" customHeight="1" x14ac:dyDescent="0.2">
      <c r="C146" s="53"/>
      <c r="D146" s="53"/>
      <c r="E146" s="53"/>
      <c r="F146" s="53"/>
      <c r="G146" s="53"/>
      <c r="H146" s="53"/>
    </row>
    <row r="147" spans="3:8" ht="15.75" customHeight="1" x14ac:dyDescent="0.2">
      <c r="C147" s="53"/>
      <c r="D147" s="53"/>
      <c r="E147" s="53"/>
      <c r="F147" s="53"/>
      <c r="G147" s="53"/>
      <c r="H147" s="53"/>
    </row>
    <row r="148" spans="3:8" ht="15.75" customHeight="1" x14ac:dyDescent="0.2">
      <c r="C148" s="53"/>
      <c r="D148" s="53"/>
      <c r="E148" s="53"/>
      <c r="F148" s="53"/>
      <c r="G148" s="53"/>
      <c r="H148" s="53"/>
    </row>
    <row r="149" spans="3:8" ht="15.75" customHeight="1" x14ac:dyDescent="0.2">
      <c r="C149" s="53"/>
      <c r="D149" s="53"/>
      <c r="E149" s="53"/>
      <c r="F149" s="53"/>
      <c r="G149" s="53"/>
      <c r="H149" s="53"/>
    </row>
    <row r="150" spans="3:8" ht="15.75" customHeight="1" x14ac:dyDescent="0.2">
      <c r="C150" s="53"/>
      <c r="D150" s="53"/>
      <c r="E150" s="53"/>
      <c r="F150" s="53"/>
      <c r="G150" s="53"/>
      <c r="H150" s="53"/>
    </row>
    <row r="151" spans="3:8" ht="15.75" customHeight="1" x14ac:dyDescent="0.2">
      <c r="C151" s="53"/>
      <c r="D151" s="53"/>
      <c r="E151" s="53"/>
      <c r="F151" s="53"/>
      <c r="G151" s="53"/>
      <c r="H151" s="53"/>
    </row>
    <row r="152" spans="3:8" ht="15.75" customHeight="1" x14ac:dyDescent="0.2">
      <c r="C152" s="53"/>
      <c r="D152" s="53"/>
      <c r="E152" s="53"/>
      <c r="F152" s="53"/>
      <c r="G152" s="53"/>
      <c r="H152" s="53"/>
    </row>
    <row r="153" spans="3:8" ht="15.75" customHeight="1" x14ac:dyDescent="0.2">
      <c r="C153" s="53"/>
      <c r="D153" s="53"/>
      <c r="E153" s="53"/>
      <c r="F153" s="53"/>
      <c r="G153" s="53"/>
      <c r="H153" s="53"/>
    </row>
    <row r="154" spans="3:8" ht="15.75" customHeight="1" x14ac:dyDescent="0.2">
      <c r="C154" s="53"/>
      <c r="D154" s="53"/>
      <c r="E154" s="53"/>
      <c r="F154" s="53"/>
      <c r="G154" s="53"/>
      <c r="H154" s="53"/>
    </row>
    <row r="155" spans="3:8" ht="15.75" customHeight="1" x14ac:dyDescent="0.2">
      <c r="C155" s="53"/>
      <c r="D155" s="53"/>
      <c r="E155" s="53"/>
      <c r="F155" s="53"/>
      <c r="G155" s="53"/>
      <c r="H155" s="53"/>
    </row>
    <row r="156" spans="3:8" ht="15.75" customHeight="1" x14ac:dyDescent="0.2">
      <c r="C156" s="53"/>
      <c r="D156" s="53"/>
      <c r="E156" s="53"/>
      <c r="F156" s="53"/>
      <c r="G156" s="53"/>
      <c r="H156" s="53"/>
    </row>
    <row r="157" spans="3:8" ht="15.75" customHeight="1" x14ac:dyDescent="0.2">
      <c r="C157" s="53"/>
      <c r="D157" s="53"/>
      <c r="E157" s="53"/>
      <c r="F157" s="53"/>
      <c r="G157" s="53"/>
      <c r="H157" s="53"/>
    </row>
    <row r="158" spans="3:8" ht="15.75" customHeight="1" x14ac:dyDescent="0.2">
      <c r="C158" s="53"/>
      <c r="D158" s="53"/>
      <c r="E158" s="53"/>
      <c r="F158" s="53"/>
      <c r="G158" s="53"/>
      <c r="H158" s="53"/>
    </row>
    <row r="159" spans="3:8" ht="15.75" customHeight="1" x14ac:dyDescent="0.2">
      <c r="C159" s="53"/>
      <c r="D159" s="53"/>
      <c r="E159" s="53"/>
      <c r="F159" s="53"/>
      <c r="G159" s="53"/>
      <c r="H159" s="53"/>
    </row>
    <row r="160" spans="3:8" ht="15.75" customHeight="1" x14ac:dyDescent="0.2">
      <c r="C160" s="53"/>
      <c r="D160" s="53"/>
      <c r="E160" s="53"/>
      <c r="F160" s="53"/>
      <c r="G160" s="53"/>
      <c r="H160" s="53"/>
    </row>
    <row r="161" spans="3:8" ht="15.75" customHeight="1" x14ac:dyDescent="0.2">
      <c r="C161" s="53"/>
      <c r="D161" s="53"/>
      <c r="E161" s="53"/>
      <c r="F161" s="53"/>
      <c r="G161" s="53"/>
      <c r="H161" s="53"/>
    </row>
    <row r="162" spans="3:8" ht="15.75" customHeight="1" x14ac:dyDescent="0.2">
      <c r="C162" s="53"/>
      <c r="D162" s="53"/>
      <c r="E162" s="53"/>
      <c r="F162" s="53"/>
      <c r="G162" s="53"/>
      <c r="H162" s="53"/>
    </row>
    <row r="163" spans="3:8" ht="15.75" customHeight="1" x14ac:dyDescent="0.2">
      <c r="C163" s="53"/>
      <c r="D163" s="53"/>
      <c r="E163" s="53"/>
      <c r="F163" s="53"/>
      <c r="G163" s="53"/>
      <c r="H163" s="53"/>
    </row>
    <row r="164" spans="3:8" ht="15.75" customHeight="1" x14ac:dyDescent="0.2">
      <c r="C164" s="53"/>
      <c r="D164" s="53"/>
      <c r="E164" s="53"/>
      <c r="F164" s="53"/>
      <c r="G164" s="53"/>
      <c r="H164" s="53"/>
    </row>
    <row r="165" spans="3:8" ht="15.75" customHeight="1" x14ac:dyDescent="0.2">
      <c r="C165" s="53"/>
      <c r="D165" s="53"/>
      <c r="E165" s="53"/>
      <c r="F165" s="53"/>
      <c r="G165" s="53"/>
      <c r="H165" s="53"/>
    </row>
    <row r="166" spans="3:8" ht="15.75" customHeight="1" x14ac:dyDescent="0.2">
      <c r="C166" s="53"/>
      <c r="D166" s="53"/>
      <c r="E166" s="53"/>
      <c r="F166" s="53"/>
      <c r="G166" s="53"/>
      <c r="H166" s="53"/>
    </row>
    <row r="167" spans="3:8" ht="15.75" customHeight="1" x14ac:dyDescent="0.2">
      <c r="C167" s="53"/>
      <c r="D167" s="53"/>
      <c r="E167" s="53"/>
      <c r="F167" s="53"/>
      <c r="G167" s="53"/>
      <c r="H167" s="53"/>
    </row>
    <row r="168" spans="3:8" ht="15.75" customHeight="1" x14ac:dyDescent="0.2">
      <c r="C168" s="53"/>
      <c r="D168" s="53"/>
      <c r="E168" s="53"/>
      <c r="F168" s="53"/>
      <c r="G168" s="53"/>
      <c r="H168" s="53"/>
    </row>
    <row r="169" spans="3:8" ht="15.75" customHeight="1" x14ac:dyDescent="0.2">
      <c r="C169" s="53"/>
      <c r="D169" s="53"/>
      <c r="E169" s="53"/>
      <c r="F169" s="53"/>
      <c r="G169" s="53"/>
      <c r="H169" s="53"/>
    </row>
    <row r="170" spans="3:8" ht="15.75" customHeight="1" x14ac:dyDescent="0.2">
      <c r="C170" s="53"/>
      <c r="D170" s="53"/>
      <c r="E170" s="53"/>
      <c r="F170" s="53"/>
      <c r="G170" s="53"/>
      <c r="H170" s="53"/>
    </row>
    <row r="171" spans="3:8" ht="15.75" customHeight="1" x14ac:dyDescent="0.2">
      <c r="C171" s="53"/>
      <c r="D171" s="53"/>
      <c r="E171" s="53"/>
      <c r="F171" s="53"/>
      <c r="G171" s="53"/>
      <c r="H171" s="53"/>
    </row>
    <row r="172" spans="3:8" ht="15.75" customHeight="1" x14ac:dyDescent="0.2">
      <c r="C172" s="53"/>
      <c r="D172" s="53"/>
      <c r="E172" s="53"/>
      <c r="F172" s="53"/>
      <c r="G172" s="53"/>
      <c r="H172" s="53"/>
    </row>
    <row r="173" spans="3:8" ht="15.75" customHeight="1" x14ac:dyDescent="0.2">
      <c r="C173" s="53"/>
      <c r="D173" s="53"/>
      <c r="E173" s="53"/>
      <c r="F173" s="53"/>
      <c r="G173" s="53"/>
      <c r="H173" s="53"/>
    </row>
    <row r="174" spans="3:8" ht="15.75" customHeight="1" x14ac:dyDescent="0.2">
      <c r="C174" s="53"/>
      <c r="D174" s="53"/>
      <c r="E174" s="53"/>
      <c r="F174" s="53"/>
      <c r="G174" s="53"/>
      <c r="H174" s="53"/>
    </row>
    <row r="175" spans="3:8" ht="15.75" customHeight="1" x14ac:dyDescent="0.2">
      <c r="C175" s="53"/>
      <c r="D175" s="53"/>
      <c r="E175" s="53"/>
      <c r="F175" s="53"/>
      <c r="G175" s="53"/>
      <c r="H175" s="53"/>
    </row>
    <row r="176" spans="3:8" ht="15.75" customHeight="1" x14ac:dyDescent="0.2">
      <c r="C176" s="53"/>
      <c r="D176" s="53"/>
      <c r="E176" s="53"/>
      <c r="F176" s="53"/>
      <c r="G176" s="53"/>
      <c r="H176" s="53"/>
    </row>
    <row r="177" spans="3:8" ht="15.75" customHeight="1" x14ac:dyDescent="0.2">
      <c r="C177" s="53"/>
      <c r="D177" s="53"/>
      <c r="E177" s="53"/>
      <c r="F177" s="53"/>
      <c r="G177" s="53"/>
      <c r="H177" s="53"/>
    </row>
    <row r="178" spans="3:8" ht="15.75" customHeight="1" x14ac:dyDescent="0.2">
      <c r="C178" s="53"/>
      <c r="D178" s="53"/>
      <c r="E178" s="53"/>
      <c r="F178" s="53"/>
      <c r="G178" s="53"/>
      <c r="H178" s="53"/>
    </row>
    <row r="179" spans="3:8" ht="15.75" customHeight="1" x14ac:dyDescent="0.2">
      <c r="C179" s="53"/>
      <c r="D179" s="53"/>
      <c r="E179" s="53"/>
      <c r="F179" s="53"/>
      <c r="G179" s="53"/>
      <c r="H179" s="53"/>
    </row>
    <row r="180" spans="3:8" ht="15.75" customHeight="1" x14ac:dyDescent="0.2">
      <c r="C180" s="53"/>
      <c r="D180" s="53"/>
      <c r="E180" s="53"/>
      <c r="F180" s="53"/>
      <c r="G180" s="53"/>
      <c r="H180" s="53"/>
    </row>
    <row r="181" spans="3:8" ht="15.75" customHeight="1" x14ac:dyDescent="0.2">
      <c r="C181" s="53"/>
      <c r="D181" s="53"/>
      <c r="E181" s="53"/>
      <c r="F181" s="53"/>
      <c r="G181" s="53"/>
      <c r="H181" s="53"/>
    </row>
    <row r="182" spans="3:8" ht="15.75" customHeight="1" x14ac:dyDescent="0.2">
      <c r="C182" s="53"/>
      <c r="D182" s="53"/>
      <c r="E182" s="53"/>
      <c r="F182" s="53"/>
      <c r="G182" s="53"/>
      <c r="H182" s="53"/>
    </row>
    <row r="183" spans="3:8" ht="15.75" customHeight="1" x14ac:dyDescent="0.2">
      <c r="C183" s="53"/>
      <c r="D183" s="53"/>
      <c r="E183" s="53"/>
      <c r="F183" s="53"/>
      <c r="G183" s="53"/>
      <c r="H183" s="53"/>
    </row>
    <row r="184" spans="3:8" ht="15.75" customHeight="1" x14ac:dyDescent="0.2">
      <c r="C184" s="53"/>
      <c r="D184" s="53"/>
      <c r="E184" s="53"/>
      <c r="F184" s="53"/>
      <c r="G184" s="53"/>
      <c r="H184" s="53"/>
    </row>
    <row r="185" spans="3:8" ht="15.75" customHeight="1" x14ac:dyDescent="0.2">
      <c r="C185" s="53"/>
      <c r="D185" s="53"/>
      <c r="E185" s="53"/>
      <c r="F185" s="53"/>
      <c r="G185" s="53"/>
      <c r="H185" s="53"/>
    </row>
    <row r="186" spans="3:8" ht="15.75" customHeight="1" x14ac:dyDescent="0.2">
      <c r="C186" s="53"/>
      <c r="D186" s="53"/>
      <c r="E186" s="53"/>
      <c r="F186" s="53"/>
      <c r="G186" s="53"/>
      <c r="H186" s="53"/>
    </row>
    <row r="187" spans="3:8" ht="15.75" customHeight="1" x14ac:dyDescent="0.2">
      <c r="C187" s="53"/>
      <c r="D187" s="53"/>
      <c r="E187" s="53"/>
      <c r="F187" s="53"/>
      <c r="G187" s="53"/>
      <c r="H187" s="53"/>
    </row>
    <row r="188" spans="3:8" ht="15.75" customHeight="1" x14ac:dyDescent="0.2">
      <c r="C188" s="53"/>
      <c r="D188" s="53"/>
      <c r="E188" s="53"/>
      <c r="F188" s="53"/>
      <c r="G188" s="53"/>
      <c r="H188" s="53"/>
    </row>
    <row r="189" spans="3:8" ht="15.75" customHeight="1" x14ac:dyDescent="0.2">
      <c r="C189" s="53"/>
      <c r="D189" s="53"/>
      <c r="E189" s="53"/>
      <c r="F189" s="53"/>
      <c r="G189" s="53"/>
      <c r="H189" s="53"/>
    </row>
    <row r="190" spans="3:8" ht="15.75" customHeight="1" x14ac:dyDescent="0.2">
      <c r="C190" s="53"/>
      <c r="D190" s="53"/>
      <c r="E190" s="53"/>
      <c r="F190" s="53"/>
      <c r="G190" s="53"/>
      <c r="H190" s="53"/>
    </row>
    <row r="191" spans="3:8" ht="15.75" customHeight="1" x14ac:dyDescent="0.2">
      <c r="C191" s="53"/>
      <c r="D191" s="53"/>
      <c r="E191" s="53"/>
      <c r="F191" s="53"/>
      <c r="G191" s="53"/>
      <c r="H191" s="53"/>
    </row>
    <row r="192" spans="3:8" ht="15.75" customHeight="1" x14ac:dyDescent="0.2">
      <c r="C192" s="53"/>
      <c r="D192" s="53"/>
      <c r="E192" s="53"/>
      <c r="F192" s="53"/>
      <c r="G192" s="53"/>
      <c r="H192" s="53"/>
    </row>
    <row r="193" spans="3:8" ht="15.75" customHeight="1" x14ac:dyDescent="0.2">
      <c r="C193" s="53"/>
      <c r="D193" s="53"/>
      <c r="E193" s="53"/>
      <c r="F193" s="53"/>
      <c r="G193" s="53"/>
      <c r="H193" s="53"/>
    </row>
    <row r="194" spans="3:8" ht="15.75" customHeight="1" x14ac:dyDescent="0.2">
      <c r="C194" s="53"/>
      <c r="D194" s="53"/>
      <c r="E194" s="53"/>
      <c r="F194" s="53"/>
      <c r="G194" s="53"/>
      <c r="H194" s="53"/>
    </row>
    <row r="195" spans="3:8" ht="15.75" customHeight="1" x14ac:dyDescent="0.2">
      <c r="C195" s="53"/>
      <c r="D195" s="53"/>
      <c r="E195" s="53"/>
      <c r="F195" s="53"/>
      <c r="G195" s="53"/>
      <c r="H195" s="53"/>
    </row>
    <row r="196" spans="3:8" ht="15.75" customHeight="1" x14ac:dyDescent="0.2">
      <c r="C196" s="53"/>
      <c r="D196" s="53"/>
      <c r="E196" s="53"/>
      <c r="F196" s="53"/>
      <c r="G196" s="53"/>
      <c r="H196" s="53"/>
    </row>
    <row r="197" spans="3:8" ht="15.75" customHeight="1" x14ac:dyDescent="0.2">
      <c r="C197" s="53"/>
      <c r="D197" s="53"/>
      <c r="E197" s="53"/>
      <c r="F197" s="53"/>
      <c r="G197" s="53"/>
      <c r="H197" s="53"/>
    </row>
    <row r="198" spans="3:8" ht="15.75" customHeight="1" x14ac:dyDescent="0.2">
      <c r="C198" s="53"/>
      <c r="D198" s="53"/>
      <c r="E198" s="53"/>
      <c r="F198" s="53"/>
      <c r="G198" s="53"/>
      <c r="H198" s="53"/>
    </row>
    <row r="199" spans="3:8" ht="15.75" customHeight="1" x14ac:dyDescent="0.2">
      <c r="C199" s="53"/>
      <c r="D199" s="53"/>
      <c r="E199" s="53"/>
      <c r="F199" s="53"/>
      <c r="G199" s="53"/>
      <c r="H199" s="53"/>
    </row>
    <row r="200" spans="3:8" ht="15.75" customHeight="1" x14ac:dyDescent="0.2">
      <c r="C200" s="53"/>
      <c r="D200" s="53"/>
      <c r="E200" s="53"/>
      <c r="F200" s="53"/>
      <c r="G200" s="53"/>
      <c r="H200" s="53"/>
    </row>
    <row r="201" spans="3:8" ht="15.75" customHeight="1" x14ac:dyDescent="0.2">
      <c r="C201" s="53"/>
      <c r="D201" s="53"/>
      <c r="E201" s="53"/>
      <c r="F201" s="53"/>
      <c r="G201" s="53"/>
      <c r="H201" s="53"/>
    </row>
    <row r="202" spans="3:8" ht="15.75" customHeight="1" x14ac:dyDescent="0.2">
      <c r="C202" s="53"/>
      <c r="D202" s="53"/>
      <c r="E202" s="53"/>
      <c r="F202" s="53"/>
      <c r="G202" s="53"/>
      <c r="H202" s="53"/>
    </row>
    <row r="203" spans="3:8" ht="15.75" customHeight="1" x14ac:dyDescent="0.2">
      <c r="C203" s="53"/>
      <c r="D203" s="53"/>
      <c r="E203" s="53"/>
      <c r="F203" s="53"/>
      <c r="G203" s="53"/>
      <c r="H203" s="53"/>
    </row>
    <row r="204" spans="3:8" ht="15.75" customHeight="1" x14ac:dyDescent="0.2">
      <c r="C204" s="53"/>
      <c r="D204" s="53"/>
      <c r="E204" s="53"/>
      <c r="F204" s="53"/>
      <c r="G204" s="53"/>
      <c r="H204" s="53"/>
    </row>
    <row r="205" spans="3:8" ht="15.75" customHeight="1" x14ac:dyDescent="0.2">
      <c r="C205" s="53"/>
      <c r="D205" s="53"/>
      <c r="E205" s="53"/>
      <c r="F205" s="53"/>
      <c r="G205" s="53"/>
      <c r="H205" s="53"/>
    </row>
    <row r="206" spans="3:8" ht="15.75" customHeight="1" x14ac:dyDescent="0.2">
      <c r="C206" s="53"/>
      <c r="D206" s="53"/>
      <c r="E206" s="53"/>
      <c r="F206" s="53"/>
      <c r="G206" s="53"/>
      <c r="H206" s="53"/>
    </row>
    <row r="207" spans="3:8" ht="15.75" customHeight="1" x14ac:dyDescent="0.2">
      <c r="C207" s="53"/>
      <c r="D207" s="53"/>
      <c r="E207" s="53"/>
      <c r="F207" s="53"/>
      <c r="G207" s="53"/>
      <c r="H207" s="53"/>
    </row>
    <row r="208" spans="3:8" ht="15.75" customHeight="1" x14ac:dyDescent="0.2">
      <c r="C208" s="53"/>
      <c r="D208" s="53"/>
      <c r="E208" s="53"/>
      <c r="F208" s="53"/>
      <c r="G208" s="53"/>
      <c r="H208" s="53"/>
    </row>
    <row r="209" spans="3:8" ht="15.75" customHeight="1" x14ac:dyDescent="0.2">
      <c r="C209" s="53"/>
      <c r="D209" s="53"/>
      <c r="E209" s="53"/>
      <c r="F209" s="53"/>
      <c r="G209" s="53"/>
      <c r="H209" s="53"/>
    </row>
    <row r="210" spans="3:8" ht="15.75" customHeight="1" x14ac:dyDescent="0.2">
      <c r="C210" s="53"/>
      <c r="D210" s="53"/>
      <c r="E210" s="53"/>
      <c r="F210" s="53"/>
      <c r="G210" s="53"/>
      <c r="H210" s="53"/>
    </row>
    <row r="211" spans="3:8" ht="15.75" customHeight="1" x14ac:dyDescent="0.2">
      <c r="C211" s="53"/>
      <c r="D211" s="53"/>
      <c r="E211" s="53"/>
      <c r="F211" s="53"/>
      <c r="G211" s="53"/>
      <c r="H211" s="53"/>
    </row>
    <row r="212" spans="3:8" ht="15.75" customHeight="1" x14ac:dyDescent="0.2">
      <c r="C212" s="53"/>
      <c r="D212" s="53"/>
      <c r="E212" s="53"/>
      <c r="F212" s="53"/>
      <c r="G212" s="53"/>
      <c r="H212" s="53"/>
    </row>
    <row r="213" spans="3:8" ht="15.75" customHeight="1" x14ac:dyDescent="0.2">
      <c r="C213" s="53"/>
      <c r="D213" s="53"/>
      <c r="E213" s="53"/>
      <c r="F213" s="53"/>
      <c r="G213" s="53"/>
      <c r="H213" s="53"/>
    </row>
    <row r="214" spans="3:8" ht="15.75" customHeight="1" x14ac:dyDescent="0.2">
      <c r="C214" s="53"/>
      <c r="D214" s="53"/>
      <c r="E214" s="53"/>
      <c r="F214" s="53"/>
      <c r="G214" s="53"/>
      <c r="H214" s="53"/>
    </row>
    <row r="215" spans="3:8" ht="15.75" customHeight="1" x14ac:dyDescent="0.2">
      <c r="C215" s="53"/>
      <c r="D215" s="53"/>
      <c r="E215" s="53"/>
      <c r="F215" s="53"/>
      <c r="G215" s="53"/>
      <c r="H215" s="53"/>
    </row>
    <row r="216" spans="3:8" ht="15.75" customHeight="1" x14ac:dyDescent="0.2">
      <c r="C216" s="53"/>
      <c r="D216" s="53"/>
      <c r="E216" s="53"/>
      <c r="F216" s="53"/>
      <c r="G216" s="53"/>
      <c r="H216" s="53"/>
    </row>
    <row r="217" spans="3:8" ht="15.75" customHeight="1" x14ac:dyDescent="0.2">
      <c r="C217" s="53"/>
      <c r="D217" s="53"/>
      <c r="E217" s="53"/>
      <c r="F217" s="53"/>
      <c r="G217" s="53"/>
      <c r="H217" s="53"/>
    </row>
    <row r="218" spans="3:8" ht="15.75" customHeight="1" x14ac:dyDescent="0.2">
      <c r="C218" s="53"/>
      <c r="D218" s="53"/>
      <c r="E218" s="53"/>
      <c r="F218" s="53"/>
      <c r="G218" s="53"/>
      <c r="H218" s="53"/>
    </row>
    <row r="219" spans="3:8" ht="15.75" customHeight="1" x14ac:dyDescent="0.2">
      <c r="C219" s="53"/>
      <c r="D219" s="53"/>
      <c r="E219" s="53"/>
      <c r="F219" s="53"/>
      <c r="G219" s="53"/>
      <c r="H219" s="53"/>
    </row>
    <row r="220" spans="3:8" ht="15.75" customHeight="1" x14ac:dyDescent="0.2">
      <c r="C220" s="53"/>
      <c r="D220" s="53"/>
      <c r="E220" s="53"/>
      <c r="F220" s="53"/>
      <c r="G220" s="53"/>
      <c r="H220" s="53"/>
    </row>
    <row r="221" spans="3:8" ht="15.75" customHeight="1" x14ac:dyDescent="0.2">
      <c r="C221" s="53"/>
      <c r="D221" s="53"/>
      <c r="E221" s="53"/>
      <c r="F221" s="53"/>
      <c r="G221" s="53"/>
      <c r="H221" s="53"/>
    </row>
    <row r="222" spans="3:8" ht="15.75" customHeight="1" x14ac:dyDescent="0.2">
      <c r="C222" s="53"/>
      <c r="D222" s="53"/>
      <c r="E222" s="53"/>
      <c r="F222" s="53"/>
      <c r="G222" s="53"/>
      <c r="H222" s="53"/>
    </row>
    <row r="223" spans="3:8" ht="15.75" customHeight="1" x14ac:dyDescent="0.2">
      <c r="C223" s="53"/>
      <c r="D223" s="53"/>
      <c r="E223" s="53"/>
      <c r="F223" s="53"/>
      <c r="G223" s="53"/>
      <c r="H223" s="53"/>
    </row>
    <row r="224" spans="3:8" ht="15.75" customHeight="1" x14ac:dyDescent="0.2">
      <c r="C224" s="53"/>
      <c r="D224" s="53"/>
      <c r="E224" s="53"/>
      <c r="F224" s="53"/>
      <c r="G224" s="53"/>
      <c r="H224" s="53"/>
    </row>
    <row r="225" spans="3:8" ht="15.75" customHeight="1" x14ac:dyDescent="0.2">
      <c r="C225" s="53"/>
      <c r="D225" s="53"/>
      <c r="E225" s="53"/>
      <c r="F225" s="53"/>
      <c r="G225" s="53"/>
      <c r="H225" s="53"/>
    </row>
    <row r="226" spans="3:8" ht="15.75" customHeight="1" x14ac:dyDescent="0.2">
      <c r="C226" s="53"/>
      <c r="D226" s="53"/>
      <c r="E226" s="53"/>
      <c r="F226" s="53"/>
      <c r="G226" s="53"/>
      <c r="H226" s="53"/>
    </row>
    <row r="227" spans="3:8" ht="15.75" customHeight="1" x14ac:dyDescent="0.2">
      <c r="C227" s="53"/>
      <c r="D227" s="53"/>
      <c r="E227" s="53"/>
      <c r="F227" s="53"/>
      <c r="G227" s="53"/>
      <c r="H227" s="53"/>
    </row>
    <row r="228" spans="3:8" ht="15.75" customHeight="1" x14ac:dyDescent="0.2">
      <c r="C228" s="53"/>
      <c r="D228" s="53"/>
      <c r="E228" s="53"/>
      <c r="F228" s="53"/>
      <c r="G228" s="53"/>
      <c r="H228" s="53"/>
    </row>
    <row r="229" spans="3:8" ht="15.75" customHeight="1" x14ac:dyDescent="0.2">
      <c r="C229" s="53"/>
      <c r="D229" s="53"/>
      <c r="E229" s="53"/>
      <c r="F229" s="53"/>
      <c r="G229" s="53"/>
      <c r="H229" s="53"/>
    </row>
    <row r="230" spans="3:8" ht="15.75" customHeight="1" x14ac:dyDescent="0.2">
      <c r="C230" s="53"/>
      <c r="D230" s="53"/>
      <c r="E230" s="53"/>
      <c r="F230" s="53"/>
      <c r="G230" s="53"/>
      <c r="H230" s="53"/>
    </row>
    <row r="231" spans="3:8" ht="15.75" customHeight="1" x14ac:dyDescent="0.2">
      <c r="C231" s="53"/>
      <c r="D231" s="53"/>
      <c r="E231" s="53"/>
      <c r="F231" s="53"/>
      <c r="G231" s="53"/>
      <c r="H231" s="53"/>
    </row>
    <row r="232" spans="3:8" ht="15.75" customHeight="1" x14ac:dyDescent="0.2">
      <c r="C232" s="53"/>
      <c r="D232" s="53"/>
      <c r="E232" s="53"/>
      <c r="F232" s="53"/>
      <c r="G232" s="53"/>
      <c r="H232" s="53"/>
    </row>
    <row r="233" spans="3:8" ht="15.75" customHeight="1" x14ac:dyDescent="0.2">
      <c r="C233" s="53"/>
      <c r="D233" s="53"/>
      <c r="E233" s="53"/>
      <c r="F233" s="53"/>
      <c r="G233" s="53"/>
      <c r="H233" s="53"/>
    </row>
    <row r="234" spans="3:8" ht="15.75" customHeight="1" x14ac:dyDescent="0.2">
      <c r="C234" s="53"/>
      <c r="D234" s="53"/>
      <c r="E234" s="53"/>
      <c r="F234" s="53"/>
      <c r="G234" s="53"/>
      <c r="H234" s="53"/>
    </row>
    <row r="235" spans="3:8" ht="15.75" customHeight="1" x14ac:dyDescent="0.2">
      <c r="C235" s="53"/>
      <c r="D235" s="53"/>
      <c r="E235" s="53"/>
      <c r="F235" s="53"/>
      <c r="G235" s="53"/>
      <c r="H235" s="53"/>
    </row>
    <row r="236" spans="3:8" ht="15.75" customHeight="1" x14ac:dyDescent="0.2">
      <c r="C236" s="53"/>
      <c r="D236" s="53"/>
      <c r="E236" s="53"/>
      <c r="F236" s="53"/>
      <c r="G236" s="53"/>
      <c r="H236" s="53"/>
    </row>
    <row r="237" spans="3:8" ht="15.75" customHeight="1" x14ac:dyDescent="0.2">
      <c r="C237" s="53"/>
      <c r="D237" s="53"/>
      <c r="E237" s="53"/>
      <c r="F237" s="53"/>
      <c r="G237" s="53"/>
      <c r="H237" s="53"/>
    </row>
    <row r="238" spans="3:8" ht="15.75" customHeight="1" x14ac:dyDescent="0.2">
      <c r="C238" s="53"/>
      <c r="D238" s="53"/>
      <c r="E238" s="53"/>
      <c r="F238" s="53"/>
      <c r="G238" s="53"/>
      <c r="H238" s="53"/>
    </row>
    <row r="239" spans="3:8" ht="15.75" customHeight="1" x14ac:dyDescent="0.2">
      <c r="C239" s="53"/>
      <c r="D239" s="53"/>
      <c r="E239" s="53"/>
      <c r="F239" s="53"/>
      <c r="G239" s="53"/>
      <c r="H239" s="53"/>
    </row>
    <row r="240" spans="3:8" ht="15.75" customHeight="1" x14ac:dyDescent="0.2">
      <c r="C240" s="53"/>
      <c r="D240" s="53"/>
      <c r="E240" s="53"/>
      <c r="F240" s="53"/>
      <c r="G240" s="53"/>
      <c r="H240" s="53"/>
    </row>
    <row r="241" spans="3:8" ht="15.75" customHeight="1" x14ac:dyDescent="0.2">
      <c r="C241" s="53"/>
      <c r="D241" s="53"/>
      <c r="E241" s="53"/>
      <c r="F241" s="53"/>
      <c r="G241" s="53"/>
      <c r="H241" s="53"/>
    </row>
    <row r="242" spans="3:8" ht="15.75" customHeight="1" x14ac:dyDescent="0.2">
      <c r="C242" s="53"/>
      <c r="D242" s="53"/>
      <c r="E242" s="53"/>
      <c r="F242" s="53"/>
      <c r="G242" s="53"/>
      <c r="H242" s="53"/>
    </row>
    <row r="243" spans="3:8" ht="15.75" customHeight="1" x14ac:dyDescent="0.2">
      <c r="C243" s="53"/>
      <c r="D243" s="53"/>
      <c r="E243" s="53"/>
      <c r="F243" s="53"/>
      <c r="G243" s="53"/>
      <c r="H243" s="53"/>
    </row>
    <row r="244" spans="3:8" ht="15.75" customHeight="1" x14ac:dyDescent="0.2">
      <c r="C244" s="53"/>
      <c r="D244" s="53"/>
      <c r="E244" s="53"/>
      <c r="F244" s="53"/>
      <c r="G244" s="53"/>
      <c r="H244" s="53"/>
    </row>
    <row r="245" spans="3:8" ht="15.75" customHeight="1" x14ac:dyDescent="0.2">
      <c r="C245" s="53"/>
      <c r="D245" s="53"/>
      <c r="E245" s="53"/>
      <c r="F245" s="53"/>
      <c r="G245" s="53"/>
      <c r="H245" s="53"/>
    </row>
    <row r="246" spans="3:8" ht="15.75" customHeight="1" x14ac:dyDescent="0.2">
      <c r="C246" s="53"/>
      <c r="D246" s="53"/>
      <c r="E246" s="53"/>
      <c r="F246" s="53"/>
      <c r="G246" s="53"/>
      <c r="H246" s="53"/>
    </row>
    <row r="247" spans="3:8" ht="15.75" customHeight="1" x14ac:dyDescent="0.2">
      <c r="C247" s="53"/>
      <c r="D247" s="53"/>
      <c r="E247" s="53"/>
      <c r="F247" s="53"/>
      <c r="G247" s="53"/>
      <c r="H247" s="53"/>
    </row>
    <row r="248" spans="3:8" ht="15.75" customHeight="1" x14ac:dyDescent="0.2">
      <c r="C248" s="53"/>
      <c r="D248" s="53"/>
      <c r="E248" s="53"/>
      <c r="F248" s="53"/>
      <c r="G248" s="53"/>
      <c r="H248" s="53"/>
    </row>
    <row r="249" spans="3:8" ht="15.75" customHeight="1" x14ac:dyDescent="0.2">
      <c r="C249" s="53"/>
      <c r="D249" s="53"/>
      <c r="E249" s="53"/>
      <c r="F249" s="53"/>
      <c r="G249" s="53"/>
      <c r="H249" s="53"/>
    </row>
    <row r="250" spans="3:8" ht="15.75" customHeight="1" x14ac:dyDescent="0.2">
      <c r="C250" s="53"/>
      <c r="D250" s="53"/>
      <c r="E250" s="53"/>
      <c r="F250" s="53"/>
      <c r="G250" s="53"/>
      <c r="H250" s="53"/>
    </row>
    <row r="251" spans="3:8" ht="15.75" customHeight="1" x14ac:dyDescent="0.2">
      <c r="C251" s="53"/>
      <c r="D251" s="53"/>
      <c r="E251" s="53"/>
      <c r="F251" s="53"/>
      <c r="G251" s="53"/>
      <c r="H251" s="53"/>
    </row>
    <row r="252" spans="3:8" ht="15.75" customHeight="1" x14ac:dyDescent="0.2">
      <c r="C252" s="53"/>
      <c r="D252" s="53"/>
      <c r="E252" s="53"/>
      <c r="F252" s="53"/>
      <c r="G252" s="53"/>
      <c r="H252" s="53"/>
    </row>
    <row r="253" spans="3:8" ht="15.75" customHeight="1" x14ac:dyDescent="0.2">
      <c r="C253" s="53"/>
      <c r="D253" s="53"/>
      <c r="E253" s="53"/>
      <c r="F253" s="53"/>
      <c r="G253" s="53"/>
      <c r="H253" s="53"/>
    </row>
    <row r="254" spans="3:8" ht="15.75" customHeight="1" x14ac:dyDescent="0.2"/>
    <row r="255" spans="3:8" ht="15.75" customHeight="1" x14ac:dyDescent="0.2"/>
    <row r="256" spans="3: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47" r:id="rId1" xr:uid="{00000000-0004-0000-0E00-000000000000}"/>
    <hyperlink ref="A48" r:id="rId2" location="gid=1167194113" xr:uid="{00000000-0004-0000-0E00-000001000000}"/>
  </hyperlinks>
  <printOptions horizontalCentered="1" gridLines="1"/>
  <pageMargins left="0.7" right="0.7" top="0.75" bottom="0.75" header="0" footer="0"/>
  <pageSetup paperSize="9" fitToHeight="0" pageOrder="overThenDown"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F1000"/>
  <sheetViews>
    <sheetView workbookViewId="0">
      <pane ySplit="1" topLeftCell="A2" activePane="bottomLeft" state="frozen"/>
      <selection pane="bottomLeft" activeCell="B3" sqref="B3"/>
    </sheetView>
  </sheetViews>
  <sheetFormatPr defaultColWidth="14.42578125" defaultRowHeight="15" customHeight="1" x14ac:dyDescent="0.2"/>
  <cols>
    <col min="1" max="2" width="12.7109375" customWidth="1"/>
    <col min="3" max="3" width="25.85546875" customWidth="1"/>
    <col min="4" max="4" width="55.7109375" customWidth="1"/>
    <col min="5" max="5" width="84.28515625" customWidth="1"/>
    <col min="6" max="26" width="12.7109375" customWidth="1"/>
  </cols>
  <sheetData>
    <row r="1" spans="1:6" ht="15.75" customHeight="1" x14ac:dyDescent="0.2">
      <c r="A1" s="1"/>
      <c r="C1" s="102"/>
      <c r="D1" s="102" t="s">
        <v>148</v>
      </c>
      <c r="E1" s="102" t="s">
        <v>149</v>
      </c>
    </row>
    <row r="2" spans="1:6" ht="15.75" customHeight="1" x14ac:dyDescent="0.2">
      <c r="A2" s="1" t="s">
        <v>150</v>
      </c>
      <c r="C2" s="102"/>
      <c r="D2" s="102" t="s">
        <v>151</v>
      </c>
      <c r="E2" s="102"/>
    </row>
    <row r="3" spans="1:6" ht="15.75" customHeight="1" x14ac:dyDescent="0.2">
      <c r="A3" s="103">
        <v>0.39583333333333331</v>
      </c>
      <c r="C3" s="102" t="s">
        <v>152</v>
      </c>
      <c r="D3" s="102"/>
      <c r="E3" s="102"/>
    </row>
    <row r="4" spans="1:6" ht="15.75" customHeight="1" x14ac:dyDescent="0.2">
      <c r="A4" s="104">
        <v>0.41666666666666669</v>
      </c>
      <c r="B4" s="104">
        <f t="shared" ref="B4:B15" si="0">A5-A4</f>
        <v>6.9444444444444198E-3</v>
      </c>
      <c r="C4" s="102" t="s">
        <v>153</v>
      </c>
      <c r="D4" s="102"/>
      <c r="E4" s="102"/>
    </row>
    <row r="5" spans="1:6" ht="15.75" customHeight="1" x14ac:dyDescent="0.2">
      <c r="A5" s="104">
        <v>0.4236111111111111</v>
      </c>
      <c r="B5" s="104">
        <f t="shared" si="0"/>
        <v>3.472222222222221E-2</v>
      </c>
      <c r="C5" s="102" t="s">
        <v>154</v>
      </c>
      <c r="D5" s="102" t="s">
        <v>155</v>
      </c>
      <c r="E5" s="102" t="s">
        <v>156</v>
      </c>
    </row>
    <row r="6" spans="1:6" ht="15.75" customHeight="1" x14ac:dyDescent="0.2">
      <c r="A6" s="104">
        <v>0.45833333333333331</v>
      </c>
      <c r="B6" s="104">
        <f t="shared" si="0"/>
        <v>4.1666666666666685E-2</v>
      </c>
      <c r="C6" s="102" t="s">
        <v>157</v>
      </c>
      <c r="D6" s="102" t="s">
        <v>158</v>
      </c>
      <c r="E6" s="102" t="s">
        <v>159</v>
      </c>
    </row>
    <row r="7" spans="1:6" ht="15.75" customHeight="1" x14ac:dyDescent="0.2">
      <c r="A7" s="104">
        <v>0.5</v>
      </c>
      <c r="B7" s="104">
        <f t="shared" si="0"/>
        <v>4.166666666666663E-2</v>
      </c>
      <c r="C7" s="102" t="s">
        <v>160</v>
      </c>
      <c r="D7" s="102"/>
      <c r="E7" s="105" t="s">
        <v>161</v>
      </c>
    </row>
    <row r="8" spans="1:6" ht="46.5" customHeight="1" x14ac:dyDescent="0.2">
      <c r="A8" s="104">
        <v>0.54166666666666663</v>
      </c>
      <c r="B8" s="104">
        <f t="shared" si="0"/>
        <v>4.1666666666666741E-2</v>
      </c>
      <c r="C8" s="102" t="s">
        <v>162</v>
      </c>
      <c r="D8" s="102" t="s">
        <v>163</v>
      </c>
      <c r="E8" s="102" t="s">
        <v>164</v>
      </c>
    </row>
    <row r="9" spans="1:6" ht="15.75" customHeight="1" x14ac:dyDescent="0.2">
      <c r="A9" s="104">
        <v>0.58333333333333337</v>
      </c>
      <c r="B9" s="104">
        <f t="shared" si="0"/>
        <v>0.14583333333333326</v>
      </c>
      <c r="C9" s="102" t="s">
        <v>165</v>
      </c>
      <c r="D9" s="102" t="s">
        <v>166</v>
      </c>
      <c r="E9" s="102" t="s">
        <v>167</v>
      </c>
    </row>
    <row r="10" spans="1:6" ht="15.75" customHeight="1" x14ac:dyDescent="0.2">
      <c r="A10" s="104">
        <v>0.72916666666666663</v>
      </c>
      <c r="B10" s="104">
        <f t="shared" si="0"/>
        <v>6.9444444444445308E-3</v>
      </c>
      <c r="C10" s="102" t="s">
        <v>168</v>
      </c>
      <c r="D10" s="102"/>
      <c r="E10" s="102"/>
    </row>
    <row r="11" spans="1:6" ht="15.75" customHeight="1" x14ac:dyDescent="0.2">
      <c r="A11" s="104">
        <v>0.73611111111111116</v>
      </c>
      <c r="B11" s="104">
        <f t="shared" si="0"/>
        <v>6.9444444444444198E-3</v>
      </c>
      <c r="C11" s="102" t="s">
        <v>169</v>
      </c>
      <c r="D11" s="102"/>
      <c r="E11" s="102"/>
    </row>
    <row r="12" spans="1:6" ht="15.75" customHeight="1" x14ac:dyDescent="0.2">
      <c r="A12" s="104">
        <v>0.74305555555555558</v>
      </c>
      <c r="B12" s="104">
        <f t="shared" si="0"/>
        <v>6.9444444444444198E-3</v>
      </c>
      <c r="C12" s="102" t="s">
        <v>170</v>
      </c>
      <c r="D12" s="102"/>
      <c r="E12" s="102"/>
    </row>
    <row r="13" spans="1:6" ht="15.75" customHeight="1" x14ac:dyDescent="0.2">
      <c r="A13" s="104">
        <v>0.75</v>
      </c>
      <c r="B13" s="104">
        <f t="shared" si="0"/>
        <v>0.125</v>
      </c>
      <c r="C13" s="102" t="s">
        <v>171</v>
      </c>
      <c r="D13" s="102" t="s">
        <v>172</v>
      </c>
      <c r="E13" s="102" t="s">
        <v>173</v>
      </c>
      <c r="F13" s="1" t="s">
        <v>174</v>
      </c>
    </row>
    <row r="14" spans="1:6" ht="15.75" customHeight="1" x14ac:dyDescent="0.2">
      <c r="A14" s="104">
        <v>0.875</v>
      </c>
      <c r="B14" s="104">
        <f t="shared" si="0"/>
        <v>4.166666666666663E-2</v>
      </c>
      <c r="C14" s="102" t="s">
        <v>175</v>
      </c>
      <c r="D14" s="102"/>
      <c r="E14" s="102" t="s">
        <v>176</v>
      </c>
    </row>
    <row r="15" spans="1:6" ht="15.75" customHeight="1" x14ac:dyDescent="0.2">
      <c r="A15" s="104">
        <v>0.91666666666666663</v>
      </c>
      <c r="B15" s="104">
        <f t="shared" si="0"/>
        <v>0</v>
      </c>
      <c r="C15" s="102" t="s">
        <v>177</v>
      </c>
      <c r="D15" s="102"/>
      <c r="E15" s="102"/>
    </row>
    <row r="16" spans="1:6" ht="15.75" customHeight="1" x14ac:dyDescent="0.2">
      <c r="A16" s="104">
        <v>0.91666666666666663</v>
      </c>
      <c r="B16" s="104"/>
      <c r="C16" s="102"/>
      <c r="D16" s="102"/>
      <c r="E16" s="102"/>
    </row>
    <row r="17" spans="1:5" ht="15.75" customHeight="1" x14ac:dyDescent="0.2">
      <c r="C17" s="102"/>
      <c r="D17" s="102"/>
      <c r="E17" s="102"/>
    </row>
    <row r="18" spans="1:5" ht="15.75" customHeight="1" x14ac:dyDescent="0.2">
      <c r="A18" s="1" t="s">
        <v>178</v>
      </c>
      <c r="C18" s="102"/>
      <c r="D18" s="102"/>
      <c r="E18" s="102"/>
    </row>
    <row r="19" spans="1:5" ht="15.75" customHeight="1" x14ac:dyDescent="0.2">
      <c r="A19" s="104">
        <v>0.3125</v>
      </c>
      <c r="B19" s="104">
        <f t="shared" ref="B19:B24" si="1">A20-A19</f>
        <v>2.0833333333333315E-2</v>
      </c>
      <c r="C19" s="1" t="s">
        <v>179</v>
      </c>
      <c r="D19" s="1"/>
      <c r="E19" s="102"/>
    </row>
    <row r="20" spans="1:5" ht="15.75" customHeight="1" x14ac:dyDescent="0.2">
      <c r="A20" s="104">
        <v>0.33333333333333331</v>
      </c>
      <c r="B20" s="104">
        <f t="shared" si="1"/>
        <v>4.1666666666666685E-2</v>
      </c>
      <c r="C20" s="1" t="s">
        <v>180</v>
      </c>
      <c r="D20" s="1"/>
      <c r="E20" s="102" t="s">
        <v>181</v>
      </c>
    </row>
    <row r="21" spans="1:5" ht="15.75" customHeight="1" x14ac:dyDescent="0.2">
      <c r="A21" s="104">
        <v>0.375</v>
      </c>
      <c r="B21" s="104">
        <f t="shared" si="1"/>
        <v>2.0833333333333315E-2</v>
      </c>
      <c r="C21" s="1" t="s">
        <v>182</v>
      </c>
      <c r="D21" s="1"/>
      <c r="E21" s="102"/>
    </row>
    <row r="22" spans="1:5" ht="39" customHeight="1" x14ac:dyDescent="0.2">
      <c r="A22" s="104">
        <v>0.39583333333333331</v>
      </c>
      <c r="B22" s="104">
        <f t="shared" si="1"/>
        <v>8.333333333333337E-2</v>
      </c>
      <c r="C22" s="102" t="s">
        <v>183</v>
      </c>
      <c r="D22" s="102" t="s">
        <v>184</v>
      </c>
      <c r="E22" s="102" t="s">
        <v>185</v>
      </c>
    </row>
    <row r="23" spans="1:5" ht="15.75" customHeight="1" x14ac:dyDescent="0.2">
      <c r="A23" s="104">
        <v>0.47916666666666669</v>
      </c>
      <c r="B23" s="104">
        <f t="shared" si="1"/>
        <v>3.1249999999999944E-2</v>
      </c>
      <c r="C23" s="1" t="s">
        <v>186</v>
      </c>
      <c r="E23" s="102" t="s">
        <v>181</v>
      </c>
    </row>
    <row r="24" spans="1:5" ht="15.75" customHeight="1" x14ac:dyDescent="0.2">
      <c r="A24" s="104">
        <v>0.51041666666666663</v>
      </c>
      <c r="B24" s="104">
        <f t="shared" si="1"/>
        <v>7.2916666666666741E-2</v>
      </c>
      <c r="C24" s="1" t="s">
        <v>187</v>
      </c>
      <c r="D24" s="1" t="s">
        <v>188</v>
      </c>
      <c r="E24" s="102"/>
    </row>
    <row r="25" spans="1:5" ht="15.75" customHeight="1" x14ac:dyDescent="0.2">
      <c r="A25" s="104">
        <v>0.58333333333333337</v>
      </c>
      <c r="B25" s="104"/>
      <c r="C25" s="1" t="s">
        <v>189</v>
      </c>
      <c r="D25" s="1"/>
      <c r="E25" s="102"/>
    </row>
    <row r="26" spans="1:5" ht="15.75" customHeight="1" x14ac:dyDescent="0.2">
      <c r="A26" s="104"/>
      <c r="B26" s="104"/>
      <c r="C26" s="1"/>
      <c r="D26" s="1"/>
      <c r="E26" s="102"/>
    </row>
    <row r="27" spans="1:5" ht="15.75" customHeight="1" x14ac:dyDescent="0.2">
      <c r="A27" s="104"/>
      <c r="B27" s="104"/>
      <c r="C27" s="1"/>
      <c r="D27" s="1"/>
      <c r="E27" s="102"/>
    </row>
    <row r="28" spans="1:5" ht="15.75" customHeight="1" x14ac:dyDescent="0.2">
      <c r="A28" s="104"/>
      <c r="B28" s="104"/>
      <c r="C28" s="1"/>
      <c r="D28" s="1"/>
      <c r="E28" s="102"/>
    </row>
    <row r="29" spans="1:5" ht="15.75" customHeight="1" x14ac:dyDescent="0.2">
      <c r="A29" s="104"/>
      <c r="B29" s="1"/>
      <c r="C29" s="1"/>
      <c r="D29" s="1"/>
      <c r="E29" s="102"/>
    </row>
    <row r="30" spans="1:5" ht="15.75" customHeight="1" x14ac:dyDescent="0.2">
      <c r="C30" s="102"/>
      <c r="D30" s="102"/>
      <c r="E30" s="102"/>
    </row>
    <row r="31" spans="1:5" ht="15.75" customHeight="1" x14ac:dyDescent="0.2">
      <c r="C31" s="102"/>
      <c r="D31" s="102"/>
      <c r="E31" s="102"/>
    </row>
    <row r="32" spans="1:5" ht="15.75" customHeight="1" x14ac:dyDescent="0.2">
      <c r="C32" s="102"/>
      <c r="D32" s="102"/>
      <c r="E32" s="102"/>
    </row>
    <row r="33" spans="3:5" ht="15.75" customHeight="1" x14ac:dyDescent="0.2">
      <c r="C33" s="102"/>
      <c r="D33" s="102"/>
      <c r="E33" s="102"/>
    </row>
    <row r="34" spans="3:5" ht="15.75" customHeight="1" x14ac:dyDescent="0.2">
      <c r="C34" s="102"/>
      <c r="D34" s="102"/>
      <c r="E34" s="102"/>
    </row>
    <row r="35" spans="3:5" ht="15.75" customHeight="1" x14ac:dyDescent="0.2">
      <c r="C35" s="102"/>
      <c r="D35" s="102"/>
      <c r="E35" s="102"/>
    </row>
    <row r="36" spans="3:5" ht="15.75" customHeight="1" x14ac:dyDescent="0.2">
      <c r="C36" s="102"/>
      <c r="D36" s="102"/>
      <c r="E36" s="102"/>
    </row>
    <row r="37" spans="3:5" ht="15.75" customHeight="1" x14ac:dyDescent="0.2">
      <c r="C37" s="102"/>
      <c r="D37" s="102"/>
      <c r="E37" s="102"/>
    </row>
    <row r="38" spans="3:5" ht="15.75" customHeight="1" x14ac:dyDescent="0.2">
      <c r="C38" s="102"/>
      <c r="D38" s="102"/>
      <c r="E38" s="102"/>
    </row>
    <row r="39" spans="3:5" ht="15.75" customHeight="1" x14ac:dyDescent="0.2">
      <c r="C39" s="102"/>
      <c r="D39" s="102"/>
      <c r="E39" s="102"/>
    </row>
    <row r="40" spans="3:5" ht="15.75" customHeight="1" x14ac:dyDescent="0.2">
      <c r="C40" s="102"/>
      <c r="D40" s="102"/>
      <c r="E40" s="102"/>
    </row>
    <row r="41" spans="3:5" ht="15.75" customHeight="1" x14ac:dyDescent="0.2">
      <c r="C41" s="102"/>
      <c r="D41" s="102"/>
      <c r="E41" s="102"/>
    </row>
    <row r="42" spans="3:5" ht="15.75" customHeight="1" x14ac:dyDescent="0.2">
      <c r="C42" s="102"/>
      <c r="D42" s="102"/>
      <c r="E42" s="102"/>
    </row>
    <row r="43" spans="3:5" ht="15.75" customHeight="1" x14ac:dyDescent="0.2">
      <c r="C43" s="102"/>
      <c r="D43" s="102"/>
      <c r="E43" s="102"/>
    </row>
    <row r="44" spans="3:5" ht="15.75" customHeight="1" x14ac:dyDescent="0.2">
      <c r="C44" s="102"/>
      <c r="D44" s="102"/>
      <c r="E44" s="102"/>
    </row>
    <row r="45" spans="3:5" ht="15.75" customHeight="1" x14ac:dyDescent="0.2">
      <c r="C45" s="102"/>
      <c r="D45" s="102"/>
      <c r="E45" s="102"/>
    </row>
    <row r="46" spans="3:5" ht="15.75" customHeight="1" x14ac:dyDescent="0.2">
      <c r="C46" s="102"/>
      <c r="D46" s="102"/>
      <c r="E46" s="102"/>
    </row>
    <row r="47" spans="3:5" ht="15.75" customHeight="1" x14ac:dyDescent="0.2">
      <c r="C47" s="102"/>
      <c r="D47" s="102"/>
      <c r="E47" s="102"/>
    </row>
    <row r="48" spans="3:5" ht="15.75" customHeight="1" x14ac:dyDescent="0.2">
      <c r="C48" s="102"/>
      <c r="D48" s="102"/>
      <c r="E48" s="102"/>
    </row>
    <row r="49" spans="3:5" ht="15.75" customHeight="1" x14ac:dyDescent="0.2">
      <c r="C49" s="102"/>
      <c r="D49" s="102"/>
      <c r="E49" s="102"/>
    </row>
    <row r="50" spans="3:5" ht="15.75" customHeight="1" x14ac:dyDescent="0.2">
      <c r="C50" s="102"/>
      <c r="D50" s="102"/>
      <c r="E50" s="102"/>
    </row>
    <row r="51" spans="3:5" ht="15.75" customHeight="1" x14ac:dyDescent="0.2">
      <c r="C51" s="102"/>
      <c r="D51" s="102"/>
      <c r="E51" s="102"/>
    </row>
    <row r="52" spans="3:5" ht="15.75" customHeight="1" x14ac:dyDescent="0.2">
      <c r="C52" s="102"/>
      <c r="D52" s="102"/>
      <c r="E52" s="102"/>
    </row>
    <row r="53" spans="3:5" ht="15.75" customHeight="1" x14ac:dyDescent="0.2">
      <c r="C53" s="102"/>
      <c r="D53" s="102"/>
      <c r="E53" s="102"/>
    </row>
    <row r="54" spans="3:5" ht="15.75" customHeight="1" x14ac:dyDescent="0.2">
      <c r="C54" s="102"/>
      <c r="D54" s="102"/>
      <c r="E54" s="102"/>
    </row>
    <row r="55" spans="3:5" ht="15.75" customHeight="1" x14ac:dyDescent="0.2">
      <c r="C55" s="102"/>
      <c r="D55" s="102"/>
      <c r="E55" s="102"/>
    </row>
    <row r="56" spans="3:5" ht="15.75" customHeight="1" x14ac:dyDescent="0.2">
      <c r="C56" s="102"/>
      <c r="D56" s="102"/>
      <c r="E56" s="102"/>
    </row>
    <row r="57" spans="3:5" ht="15.75" customHeight="1" x14ac:dyDescent="0.2">
      <c r="C57" s="102"/>
      <c r="D57" s="102"/>
      <c r="E57" s="102"/>
    </row>
    <row r="58" spans="3:5" ht="15.75" customHeight="1" x14ac:dyDescent="0.2">
      <c r="C58" s="102"/>
      <c r="D58" s="102"/>
      <c r="E58" s="102"/>
    </row>
    <row r="59" spans="3:5" ht="15.75" customHeight="1" x14ac:dyDescent="0.2">
      <c r="C59" s="102"/>
      <c r="D59" s="102"/>
      <c r="E59" s="102"/>
    </row>
    <row r="60" spans="3:5" ht="15.75" customHeight="1" x14ac:dyDescent="0.2">
      <c r="C60" s="102"/>
      <c r="D60" s="102"/>
      <c r="E60" s="102"/>
    </row>
    <row r="61" spans="3:5" ht="15.75" customHeight="1" x14ac:dyDescent="0.2">
      <c r="C61" s="102"/>
      <c r="D61" s="102"/>
      <c r="E61" s="102"/>
    </row>
    <row r="62" spans="3:5" ht="15.75" customHeight="1" x14ac:dyDescent="0.2">
      <c r="C62" s="102"/>
      <c r="D62" s="102"/>
      <c r="E62" s="102"/>
    </row>
    <row r="63" spans="3:5" ht="15.75" customHeight="1" x14ac:dyDescent="0.2">
      <c r="C63" s="102"/>
      <c r="D63" s="102"/>
      <c r="E63" s="102"/>
    </row>
    <row r="64" spans="3:5" ht="15.75" customHeight="1" x14ac:dyDescent="0.2">
      <c r="C64" s="102"/>
      <c r="D64" s="102"/>
      <c r="E64" s="102"/>
    </row>
    <row r="65" spans="3:5" ht="15.75" customHeight="1" x14ac:dyDescent="0.2">
      <c r="C65" s="102"/>
      <c r="D65" s="102"/>
      <c r="E65" s="102"/>
    </row>
    <row r="66" spans="3:5" ht="15.75" customHeight="1" x14ac:dyDescent="0.2">
      <c r="C66" s="102"/>
      <c r="D66" s="102"/>
      <c r="E66" s="102"/>
    </row>
    <row r="67" spans="3:5" ht="15.75" customHeight="1" x14ac:dyDescent="0.2">
      <c r="C67" s="102"/>
      <c r="D67" s="102"/>
      <c r="E67" s="102"/>
    </row>
    <row r="68" spans="3:5" ht="15.75" customHeight="1" x14ac:dyDescent="0.2">
      <c r="C68" s="102"/>
      <c r="D68" s="102"/>
      <c r="E68" s="102"/>
    </row>
    <row r="69" spans="3:5" ht="15.75" customHeight="1" x14ac:dyDescent="0.2">
      <c r="C69" s="102"/>
      <c r="D69" s="102"/>
      <c r="E69" s="102"/>
    </row>
    <row r="70" spans="3:5" ht="15.75" customHeight="1" x14ac:dyDescent="0.2">
      <c r="C70" s="102"/>
      <c r="D70" s="102"/>
      <c r="E70" s="102"/>
    </row>
    <row r="71" spans="3:5" ht="15.75" customHeight="1" x14ac:dyDescent="0.2">
      <c r="C71" s="102"/>
      <c r="D71" s="102"/>
      <c r="E71" s="102"/>
    </row>
    <row r="72" spans="3:5" ht="15.75" customHeight="1" x14ac:dyDescent="0.2">
      <c r="C72" s="102"/>
      <c r="D72" s="102"/>
      <c r="E72" s="102"/>
    </row>
    <row r="73" spans="3:5" ht="15.75" customHeight="1" x14ac:dyDescent="0.2">
      <c r="C73" s="102"/>
      <c r="D73" s="102"/>
      <c r="E73" s="102"/>
    </row>
    <row r="74" spans="3:5" ht="15.75" customHeight="1" x14ac:dyDescent="0.2">
      <c r="C74" s="102"/>
      <c r="D74" s="102"/>
      <c r="E74" s="102"/>
    </row>
    <row r="75" spans="3:5" ht="15.75" customHeight="1" x14ac:dyDescent="0.2">
      <c r="C75" s="102"/>
      <c r="D75" s="102"/>
      <c r="E75" s="102"/>
    </row>
    <row r="76" spans="3:5" ht="15.75" customHeight="1" x14ac:dyDescent="0.2">
      <c r="C76" s="102"/>
      <c r="D76" s="102"/>
      <c r="E76" s="102"/>
    </row>
    <row r="77" spans="3:5" ht="15.75" customHeight="1" x14ac:dyDescent="0.2">
      <c r="C77" s="102"/>
      <c r="D77" s="102"/>
      <c r="E77" s="102"/>
    </row>
    <row r="78" spans="3:5" ht="15.75" customHeight="1" x14ac:dyDescent="0.2">
      <c r="C78" s="102"/>
      <c r="D78" s="102"/>
      <c r="E78" s="102"/>
    </row>
    <row r="79" spans="3:5" ht="15.75" customHeight="1" x14ac:dyDescent="0.2">
      <c r="C79" s="102"/>
      <c r="D79" s="102"/>
      <c r="E79" s="102"/>
    </row>
    <row r="80" spans="3:5" ht="15.75" customHeight="1" x14ac:dyDescent="0.2">
      <c r="C80" s="102"/>
      <c r="D80" s="102"/>
      <c r="E80" s="102"/>
    </row>
    <row r="81" spans="3:5" ht="15.75" customHeight="1" x14ac:dyDescent="0.2">
      <c r="C81" s="102"/>
      <c r="D81" s="102"/>
      <c r="E81" s="102"/>
    </row>
    <row r="82" spans="3:5" ht="15.75" customHeight="1" x14ac:dyDescent="0.2">
      <c r="C82" s="102"/>
      <c r="D82" s="102"/>
      <c r="E82" s="102"/>
    </row>
    <row r="83" spans="3:5" ht="15.75" customHeight="1" x14ac:dyDescent="0.2">
      <c r="C83" s="102"/>
      <c r="D83" s="102"/>
      <c r="E83" s="102"/>
    </row>
    <row r="84" spans="3:5" ht="15.75" customHeight="1" x14ac:dyDescent="0.2">
      <c r="C84" s="102"/>
      <c r="D84" s="102"/>
      <c r="E84" s="102"/>
    </row>
    <row r="85" spans="3:5" ht="15.75" customHeight="1" x14ac:dyDescent="0.2">
      <c r="C85" s="102"/>
      <c r="D85" s="102"/>
      <c r="E85" s="102"/>
    </row>
    <row r="86" spans="3:5" ht="15.75" customHeight="1" x14ac:dyDescent="0.2">
      <c r="C86" s="102"/>
      <c r="D86" s="102"/>
      <c r="E86" s="102"/>
    </row>
    <row r="87" spans="3:5" ht="15.75" customHeight="1" x14ac:dyDescent="0.2">
      <c r="C87" s="102"/>
      <c r="D87" s="102"/>
      <c r="E87" s="102"/>
    </row>
    <row r="88" spans="3:5" ht="15.75" customHeight="1" x14ac:dyDescent="0.2">
      <c r="C88" s="102"/>
      <c r="D88" s="102"/>
      <c r="E88" s="102"/>
    </row>
    <row r="89" spans="3:5" ht="15.75" customHeight="1" x14ac:dyDescent="0.2">
      <c r="C89" s="102"/>
      <c r="D89" s="102"/>
      <c r="E89" s="102"/>
    </row>
    <row r="90" spans="3:5" ht="15.75" customHeight="1" x14ac:dyDescent="0.2">
      <c r="C90" s="102"/>
      <c r="D90" s="102"/>
      <c r="E90" s="102"/>
    </row>
    <row r="91" spans="3:5" ht="15.75" customHeight="1" x14ac:dyDescent="0.2">
      <c r="C91" s="102"/>
      <c r="D91" s="102"/>
      <c r="E91" s="102"/>
    </row>
    <row r="92" spans="3:5" ht="15.75" customHeight="1" x14ac:dyDescent="0.2">
      <c r="C92" s="102"/>
      <c r="D92" s="102"/>
      <c r="E92" s="102"/>
    </row>
    <row r="93" spans="3:5" ht="15.75" customHeight="1" x14ac:dyDescent="0.2">
      <c r="C93" s="102"/>
      <c r="D93" s="102"/>
      <c r="E93" s="102"/>
    </row>
    <row r="94" spans="3:5" ht="15.75" customHeight="1" x14ac:dyDescent="0.2">
      <c r="C94" s="102"/>
      <c r="D94" s="102"/>
      <c r="E94" s="102"/>
    </row>
    <row r="95" spans="3:5" ht="15.75" customHeight="1" x14ac:dyDescent="0.2">
      <c r="C95" s="102"/>
      <c r="D95" s="102"/>
      <c r="E95" s="102"/>
    </row>
    <row r="96" spans="3:5" ht="15.75" customHeight="1" x14ac:dyDescent="0.2">
      <c r="C96" s="102"/>
      <c r="D96" s="102"/>
      <c r="E96" s="102"/>
    </row>
    <row r="97" spans="3:5" ht="15.75" customHeight="1" x14ac:dyDescent="0.2">
      <c r="C97" s="102"/>
      <c r="D97" s="102"/>
      <c r="E97" s="102"/>
    </row>
    <row r="98" spans="3:5" ht="15.75" customHeight="1" x14ac:dyDescent="0.2">
      <c r="C98" s="102"/>
      <c r="D98" s="102"/>
      <c r="E98" s="102"/>
    </row>
    <row r="99" spans="3:5" ht="15.75" customHeight="1" x14ac:dyDescent="0.2">
      <c r="C99" s="102"/>
      <c r="D99" s="102"/>
      <c r="E99" s="102"/>
    </row>
    <row r="100" spans="3:5" ht="15.75" customHeight="1" x14ac:dyDescent="0.2">
      <c r="C100" s="102"/>
      <c r="D100" s="102"/>
      <c r="E100" s="102"/>
    </row>
    <row r="101" spans="3:5" ht="15.75" customHeight="1" x14ac:dyDescent="0.2">
      <c r="C101" s="102"/>
      <c r="D101" s="102"/>
      <c r="E101" s="102"/>
    </row>
    <row r="102" spans="3:5" ht="15.75" customHeight="1" x14ac:dyDescent="0.2">
      <c r="C102" s="102"/>
      <c r="D102" s="102"/>
      <c r="E102" s="102"/>
    </row>
    <row r="103" spans="3:5" ht="15.75" customHeight="1" x14ac:dyDescent="0.2">
      <c r="C103" s="102"/>
      <c r="D103" s="102"/>
      <c r="E103" s="102"/>
    </row>
    <row r="104" spans="3:5" ht="15.75" customHeight="1" x14ac:dyDescent="0.2">
      <c r="C104" s="102"/>
      <c r="D104" s="102"/>
      <c r="E104" s="102"/>
    </row>
    <row r="105" spans="3:5" ht="15.75" customHeight="1" x14ac:dyDescent="0.2">
      <c r="C105" s="102"/>
      <c r="D105" s="102"/>
      <c r="E105" s="102"/>
    </row>
    <row r="106" spans="3:5" ht="15.75" customHeight="1" x14ac:dyDescent="0.2">
      <c r="C106" s="102"/>
      <c r="D106" s="102"/>
      <c r="E106" s="102"/>
    </row>
    <row r="107" spans="3:5" ht="15.75" customHeight="1" x14ac:dyDescent="0.2">
      <c r="C107" s="102"/>
      <c r="D107" s="102"/>
      <c r="E107" s="102"/>
    </row>
    <row r="108" spans="3:5" ht="15.75" customHeight="1" x14ac:dyDescent="0.2">
      <c r="C108" s="102"/>
      <c r="D108" s="102"/>
      <c r="E108" s="102"/>
    </row>
    <row r="109" spans="3:5" ht="15.75" customHeight="1" x14ac:dyDescent="0.2">
      <c r="C109" s="102"/>
      <c r="D109" s="102"/>
      <c r="E109" s="102"/>
    </row>
    <row r="110" spans="3:5" ht="15.75" customHeight="1" x14ac:dyDescent="0.2">
      <c r="C110" s="102"/>
      <c r="D110" s="102"/>
      <c r="E110" s="102"/>
    </row>
    <row r="111" spans="3:5" ht="15.75" customHeight="1" x14ac:dyDescent="0.2">
      <c r="C111" s="102"/>
      <c r="D111" s="102"/>
      <c r="E111" s="102"/>
    </row>
    <row r="112" spans="3:5" ht="15.75" customHeight="1" x14ac:dyDescent="0.2">
      <c r="C112" s="102"/>
      <c r="D112" s="102"/>
      <c r="E112" s="102"/>
    </row>
    <row r="113" spans="3:5" ht="15.75" customHeight="1" x14ac:dyDescent="0.2">
      <c r="C113" s="102"/>
      <c r="D113" s="102"/>
      <c r="E113" s="102"/>
    </row>
    <row r="114" spans="3:5" ht="15.75" customHeight="1" x14ac:dyDescent="0.2">
      <c r="C114" s="102"/>
      <c r="D114" s="102"/>
      <c r="E114" s="102"/>
    </row>
    <row r="115" spans="3:5" ht="15.75" customHeight="1" x14ac:dyDescent="0.2">
      <c r="C115" s="102"/>
      <c r="D115" s="102"/>
      <c r="E115" s="102"/>
    </row>
    <row r="116" spans="3:5" ht="15.75" customHeight="1" x14ac:dyDescent="0.2">
      <c r="C116" s="102"/>
      <c r="D116" s="102"/>
      <c r="E116" s="102"/>
    </row>
    <row r="117" spans="3:5" ht="15.75" customHeight="1" x14ac:dyDescent="0.2">
      <c r="C117" s="102"/>
      <c r="D117" s="102"/>
      <c r="E117" s="102"/>
    </row>
    <row r="118" spans="3:5" ht="15.75" customHeight="1" x14ac:dyDescent="0.2">
      <c r="C118" s="102"/>
      <c r="D118" s="102"/>
      <c r="E118" s="102"/>
    </row>
    <row r="119" spans="3:5" ht="15.75" customHeight="1" x14ac:dyDescent="0.2">
      <c r="C119" s="102"/>
      <c r="D119" s="102"/>
      <c r="E119" s="102"/>
    </row>
    <row r="120" spans="3:5" ht="15.75" customHeight="1" x14ac:dyDescent="0.2">
      <c r="C120" s="102"/>
      <c r="D120" s="102"/>
      <c r="E120" s="102"/>
    </row>
    <row r="121" spans="3:5" ht="15.75" customHeight="1" x14ac:dyDescent="0.2">
      <c r="C121" s="102"/>
      <c r="D121" s="102"/>
      <c r="E121" s="102"/>
    </row>
    <row r="122" spans="3:5" ht="15.75" customHeight="1" x14ac:dyDescent="0.2">
      <c r="C122" s="102"/>
      <c r="D122" s="102"/>
      <c r="E122" s="102"/>
    </row>
    <row r="123" spans="3:5" ht="15.75" customHeight="1" x14ac:dyDescent="0.2">
      <c r="C123" s="102"/>
      <c r="D123" s="102"/>
      <c r="E123" s="102"/>
    </row>
    <row r="124" spans="3:5" ht="15.75" customHeight="1" x14ac:dyDescent="0.2">
      <c r="C124" s="102"/>
      <c r="D124" s="102"/>
      <c r="E124" s="102"/>
    </row>
    <row r="125" spans="3:5" ht="15.75" customHeight="1" x14ac:dyDescent="0.2">
      <c r="C125" s="102"/>
      <c r="D125" s="102"/>
      <c r="E125" s="102"/>
    </row>
    <row r="126" spans="3:5" ht="15.75" customHeight="1" x14ac:dyDescent="0.2">
      <c r="C126" s="102"/>
      <c r="D126" s="102"/>
      <c r="E126" s="102"/>
    </row>
    <row r="127" spans="3:5" ht="15.75" customHeight="1" x14ac:dyDescent="0.2">
      <c r="C127" s="102"/>
      <c r="D127" s="102"/>
      <c r="E127" s="102"/>
    </row>
    <row r="128" spans="3:5" ht="15.75" customHeight="1" x14ac:dyDescent="0.2">
      <c r="C128" s="102"/>
      <c r="D128" s="102"/>
      <c r="E128" s="102"/>
    </row>
    <row r="129" spans="3:5" ht="15.75" customHeight="1" x14ac:dyDescent="0.2">
      <c r="C129" s="102"/>
      <c r="D129" s="102"/>
      <c r="E129" s="102"/>
    </row>
    <row r="130" spans="3:5" ht="15.75" customHeight="1" x14ac:dyDescent="0.2">
      <c r="C130" s="102"/>
      <c r="D130" s="102"/>
      <c r="E130" s="102"/>
    </row>
    <row r="131" spans="3:5" ht="15.75" customHeight="1" x14ac:dyDescent="0.2">
      <c r="C131" s="102"/>
      <c r="D131" s="102"/>
      <c r="E131" s="102"/>
    </row>
    <row r="132" spans="3:5" ht="15.75" customHeight="1" x14ac:dyDescent="0.2">
      <c r="C132" s="102"/>
      <c r="D132" s="102"/>
      <c r="E132" s="102"/>
    </row>
    <row r="133" spans="3:5" ht="15.75" customHeight="1" x14ac:dyDescent="0.2">
      <c r="C133" s="102"/>
      <c r="D133" s="102"/>
      <c r="E133" s="102"/>
    </row>
    <row r="134" spans="3:5" ht="15.75" customHeight="1" x14ac:dyDescent="0.2">
      <c r="C134" s="102"/>
      <c r="D134" s="102"/>
      <c r="E134" s="102"/>
    </row>
    <row r="135" spans="3:5" ht="15.75" customHeight="1" x14ac:dyDescent="0.2">
      <c r="C135" s="102"/>
      <c r="D135" s="102"/>
      <c r="E135" s="102"/>
    </row>
    <row r="136" spans="3:5" ht="15.75" customHeight="1" x14ac:dyDescent="0.2">
      <c r="C136" s="102"/>
      <c r="D136" s="102"/>
      <c r="E136" s="102"/>
    </row>
    <row r="137" spans="3:5" ht="15.75" customHeight="1" x14ac:dyDescent="0.2">
      <c r="C137" s="102"/>
      <c r="D137" s="102"/>
      <c r="E137" s="102"/>
    </row>
    <row r="138" spans="3:5" ht="15.75" customHeight="1" x14ac:dyDescent="0.2">
      <c r="C138" s="102"/>
      <c r="D138" s="102"/>
      <c r="E138" s="102"/>
    </row>
    <row r="139" spans="3:5" ht="15.75" customHeight="1" x14ac:dyDescent="0.2">
      <c r="C139" s="102"/>
      <c r="D139" s="102"/>
      <c r="E139" s="102"/>
    </row>
    <row r="140" spans="3:5" ht="15.75" customHeight="1" x14ac:dyDescent="0.2">
      <c r="C140" s="102"/>
      <c r="D140" s="102"/>
      <c r="E140" s="102"/>
    </row>
    <row r="141" spans="3:5" ht="15.75" customHeight="1" x14ac:dyDescent="0.2">
      <c r="C141" s="102"/>
      <c r="D141" s="102"/>
      <c r="E141" s="102"/>
    </row>
    <row r="142" spans="3:5" ht="15.75" customHeight="1" x14ac:dyDescent="0.2">
      <c r="C142" s="102"/>
      <c r="D142" s="102"/>
      <c r="E142" s="102"/>
    </row>
    <row r="143" spans="3:5" ht="15.75" customHeight="1" x14ac:dyDescent="0.2">
      <c r="C143" s="102"/>
      <c r="D143" s="102"/>
      <c r="E143" s="102"/>
    </row>
    <row r="144" spans="3:5" ht="15.75" customHeight="1" x14ac:dyDescent="0.2">
      <c r="C144" s="102"/>
      <c r="D144" s="102"/>
      <c r="E144" s="102"/>
    </row>
    <row r="145" spans="3:5" ht="15.75" customHeight="1" x14ac:dyDescent="0.2">
      <c r="C145" s="102"/>
      <c r="D145" s="102"/>
      <c r="E145" s="102"/>
    </row>
    <row r="146" spans="3:5" ht="15.75" customHeight="1" x14ac:dyDescent="0.2">
      <c r="C146" s="102"/>
      <c r="D146" s="102"/>
      <c r="E146" s="102"/>
    </row>
    <row r="147" spans="3:5" ht="15.75" customHeight="1" x14ac:dyDescent="0.2">
      <c r="C147" s="102"/>
      <c r="D147" s="102"/>
      <c r="E147" s="102"/>
    </row>
    <row r="148" spans="3:5" ht="15.75" customHeight="1" x14ac:dyDescent="0.2">
      <c r="C148" s="102"/>
      <c r="D148" s="102"/>
      <c r="E148" s="102"/>
    </row>
    <row r="149" spans="3:5" ht="15.75" customHeight="1" x14ac:dyDescent="0.2">
      <c r="C149" s="102"/>
      <c r="D149" s="102"/>
      <c r="E149" s="102"/>
    </row>
    <row r="150" spans="3:5" ht="15.75" customHeight="1" x14ac:dyDescent="0.2">
      <c r="C150" s="102"/>
      <c r="D150" s="102"/>
      <c r="E150" s="102"/>
    </row>
    <row r="151" spans="3:5" ht="15.75" customHeight="1" x14ac:dyDescent="0.2">
      <c r="C151" s="102"/>
      <c r="D151" s="102"/>
      <c r="E151" s="102"/>
    </row>
    <row r="152" spans="3:5" ht="15.75" customHeight="1" x14ac:dyDescent="0.2">
      <c r="C152" s="102"/>
      <c r="D152" s="102"/>
      <c r="E152" s="102"/>
    </row>
    <row r="153" spans="3:5" ht="15.75" customHeight="1" x14ac:dyDescent="0.2">
      <c r="C153" s="102"/>
      <c r="D153" s="102"/>
      <c r="E153" s="102"/>
    </row>
    <row r="154" spans="3:5" ht="15.75" customHeight="1" x14ac:dyDescent="0.2">
      <c r="C154" s="102"/>
      <c r="D154" s="102"/>
      <c r="E154" s="102"/>
    </row>
    <row r="155" spans="3:5" ht="15.75" customHeight="1" x14ac:dyDescent="0.2">
      <c r="C155" s="102"/>
      <c r="D155" s="102"/>
      <c r="E155" s="102"/>
    </row>
    <row r="156" spans="3:5" ht="15.75" customHeight="1" x14ac:dyDescent="0.2">
      <c r="C156" s="102"/>
      <c r="D156" s="102"/>
      <c r="E156" s="102"/>
    </row>
    <row r="157" spans="3:5" ht="15.75" customHeight="1" x14ac:dyDescent="0.2">
      <c r="C157" s="102"/>
      <c r="D157" s="102"/>
      <c r="E157" s="102"/>
    </row>
    <row r="158" spans="3:5" ht="15.75" customHeight="1" x14ac:dyDescent="0.2">
      <c r="C158" s="102"/>
      <c r="D158" s="102"/>
      <c r="E158" s="102"/>
    </row>
    <row r="159" spans="3:5" ht="15.75" customHeight="1" x14ac:dyDescent="0.2">
      <c r="C159" s="102"/>
      <c r="D159" s="102"/>
      <c r="E159" s="102"/>
    </row>
    <row r="160" spans="3:5" ht="15.75" customHeight="1" x14ac:dyDescent="0.2">
      <c r="C160" s="102"/>
      <c r="D160" s="102"/>
      <c r="E160" s="102"/>
    </row>
    <row r="161" spans="3:5" ht="15.75" customHeight="1" x14ac:dyDescent="0.2">
      <c r="C161" s="102"/>
      <c r="D161" s="102"/>
      <c r="E161" s="102"/>
    </row>
    <row r="162" spans="3:5" ht="15.75" customHeight="1" x14ac:dyDescent="0.2">
      <c r="C162" s="102"/>
      <c r="D162" s="102"/>
      <c r="E162" s="102"/>
    </row>
    <row r="163" spans="3:5" ht="15.75" customHeight="1" x14ac:dyDescent="0.2">
      <c r="C163" s="102"/>
      <c r="D163" s="102"/>
      <c r="E163" s="102"/>
    </row>
    <row r="164" spans="3:5" ht="15.75" customHeight="1" x14ac:dyDescent="0.2">
      <c r="C164" s="102"/>
      <c r="D164" s="102"/>
      <c r="E164" s="102"/>
    </row>
    <row r="165" spans="3:5" ht="15.75" customHeight="1" x14ac:dyDescent="0.2">
      <c r="C165" s="102"/>
      <c r="D165" s="102"/>
      <c r="E165" s="102"/>
    </row>
    <row r="166" spans="3:5" ht="15.75" customHeight="1" x14ac:dyDescent="0.2">
      <c r="C166" s="102"/>
      <c r="D166" s="102"/>
      <c r="E166" s="102"/>
    </row>
    <row r="167" spans="3:5" ht="15.75" customHeight="1" x14ac:dyDescent="0.2">
      <c r="C167" s="102"/>
      <c r="D167" s="102"/>
      <c r="E167" s="102"/>
    </row>
    <row r="168" spans="3:5" ht="15.75" customHeight="1" x14ac:dyDescent="0.2">
      <c r="C168" s="102"/>
      <c r="D168" s="102"/>
      <c r="E168" s="102"/>
    </row>
    <row r="169" spans="3:5" ht="15.75" customHeight="1" x14ac:dyDescent="0.2">
      <c r="C169" s="102"/>
      <c r="D169" s="102"/>
      <c r="E169" s="102"/>
    </row>
    <row r="170" spans="3:5" ht="15.75" customHeight="1" x14ac:dyDescent="0.2">
      <c r="C170" s="102"/>
      <c r="D170" s="102"/>
      <c r="E170" s="102"/>
    </row>
    <row r="171" spans="3:5" ht="15.75" customHeight="1" x14ac:dyDescent="0.2">
      <c r="C171" s="102"/>
      <c r="D171" s="102"/>
      <c r="E171" s="102"/>
    </row>
    <row r="172" spans="3:5" ht="15.75" customHeight="1" x14ac:dyDescent="0.2">
      <c r="C172" s="102"/>
      <c r="D172" s="102"/>
      <c r="E172" s="102"/>
    </row>
    <row r="173" spans="3:5" ht="15.75" customHeight="1" x14ac:dyDescent="0.2">
      <c r="C173" s="102"/>
      <c r="D173" s="102"/>
      <c r="E173" s="102"/>
    </row>
    <row r="174" spans="3:5" ht="15.75" customHeight="1" x14ac:dyDescent="0.2">
      <c r="C174" s="102"/>
      <c r="D174" s="102"/>
      <c r="E174" s="102"/>
    </row>
    <row r="175" spans="3:5" ht="15.75" customHeight="1" x14ac:dyDescent="0.2">
      <c r="C175" s="102"/>
      <c r="D175" s="102"/>
      <c r="E175" s="102"/>
    </row>
    <row r="176" spans="3:5" ht="15.75" customHeight="1" x14ac:dyDescent="0.2">
      <c r="C176" s="102"/>
      <c r="D176" s="102"/>
      <c r="E176" s="102"/>
    </row>
    <row r="177" spans="3:5" ht="15.75" customHeight="1" x14ac:dyDescent="0.2">
      <c r="C177" s="102"/>
      <c r="D177" s="102"/>
      <c r="E177" s="102"/>
    </row>
    <row r="178" spans="3:5" ht="15.75" customHeight="1" x14ac:dyDescent="0.2">
      <c r="C178" s="102"/>
      <c r="D178" s="102"/>
      <c r="E178" s="102"/>
    </row>
    <row r="179" spans="3:5" ht="15.75" customHeight="1" x14ac:dyDescent="0.2">
      <c r="C179" s="102"/>
      <c r="D179" s="102"/>
      <c r="E179" s="102"/>
    </row>
    <row r="180" spans="3:5" ht="15.75" customHeight="1" x14ac:dyDescent="0.2">
      <c r="C180" s="102"/>
      <c r="D180" s="102"/>
      <c r="E180" s="102"/>
    </row>
    <row r="181" spans="3:5" ht="15.75" customHeight="1" x14ac:dyDescent="0.2">
      <c r="C181" s="102"/>
      <c r="D181" s="102"/>
      <c r="E181" s="102"/>
    </row>
    <row r="182" spans="3:5" ht="15.75" customHeight="1" x14ac:dyDescent="0.2">
      <c r="C182" s="102"/>
      <c r="D182" s="102"/>
      <c r="E182" s="102"/>
    </row>
    <row r="183" spans="3:5" ht="15.75" customHeight="1" x14ac:dyDescent="0.2">
      <c r="C183" s="102"/>
      <c r="D183" s="102"/>
      <c r="E183" s="102"/>
    </row>
    <row r="184" spans="3:5" ht="15.75" customHeight="1" x14ac:dyDescent="0.2">
      <c r="C184" s="102"/>
      <c r="D184" s="102"/>
      <c r="E184" s="102"/>
    </row>
    <row r="185" spans="3:5" ht="15.75" customHeight="1" x14ac:dyDescent="0.2">
      <c r="C185" s="102"/>
      <c r="D185" s="102"/>
      <c r="E185" s="102"/>
    </row>
    <row r="186" spans="3:5" ht="15.75" customHeight="1" x14ac:dyDescent="0.2">
      <c r="C186" s="102"/>
      <c r="D186" s="102"/>
      <c r="E186" s="102"/>
    </row>
    <row r="187" spans="3:5" ht="15.75" customHeight="1" x14ac:dyDescent="0.2">
      <c r="C187" s="102"/>
      <c r="D187" s="102"/>
      <c r="E187" s="102"/>
    </row>
    <row r="188" spans="3:5" ht="15.75" customHeight="1" x14ac:dyDescent="0.2">
      <c r="C188" s="102"/>
      <c r="D188" s="102"/>
      <c r="E188" s="102"/>
    </row>
    <row r="189" spans="3:5" ht="15.75" customHeight="1" x14ac:dyDescent="0.2">
      <c r="C189" s="102"/>
      <c r="D189" s="102"/>
      <c r="E189" s="102"/>
    </row>
    <row r="190" spans="3:5" ht="15.75" customHeight="1" x14ac:dyDescent="0.2">
      <c r="C190" s="102"/>
      <c r="D190" s="102"/>
      <c r="E190" s="102"/>
    </row>
    <row r="191" spans="3:5" ht="15.75" customHeight="1" x14ac:dyDescent="0.2">
      <c r="C191" s="102"/>
      <c r="D191" s="102"/>
      <c r="E191" s="102"/>
    </row>
    <row r="192" spans="3:5" ht="15.75" customHeight="1" x14ac:dyDescent="0.2">
      <c r="C192" s="102"/>
      <c r="D192" s="102"/>
      <c r="E192" s="102"/>
    </row>
    <row r="193" spans="3:5" ht="15.75" customHeight="1" x14ac:dyDescent="0.2">
      <c r="C193" s="102"/>
      <c r="D193" s="102"/>
      <c r="E193" s="102"/>
    </row>
    <row r="194" spans="3:5" ht="15.75" customHeight="1" x14ac:dyDescent="0.2">
      <c r="C194" s="102"/>
      <c r="D194" s="102"/>
      <c r="E194" s="102"/>
    </row>
    <row r="195" spans="3:5" ht="15.75" customHeight="1" x14ac:dyDescent="0.2">
      <c r="C195" s="102"/>
      <c r="D195" s="102"/>
      <c r="E195" s="102"/>
    </row>
    <row r="196" spans="3:5" ht="15.75" customHeight="1" x14ac:dyDescent="0.2">
      <c r="C196" s="102"/>
      <c r="D196" s="102"/>
      <c r="E196" s="102"/>
    </row>
    <row r="197" spans="3:5" ht="15.75" customHeight="1" x14ac:dyDescent="0.2">
      <c r="C197" s="102"/>
      <c r="D197" s="102"/>
      <c r="E197" s="102"/>
    </row>
    <row r="198" spans="3:5" ht="15.75" customHeight="1" x14ac:dyDescent="0.2">
      <c r="C198" s="102"/>
      <c r="D198" s="102"/>
      <c r="E198" s="102"/>
    </row>
    <row r="199" spans="3:5" ht="15.75" customHeight="1" x14ac:dyDescent="0.2">
      <c r="C199" s="102"/>
      <c r="D199" s="102"/>
      <c r="E199" s="102"/>
    </row>
    <row r="200" spans="3:5" ht="15.75" customHeight="1" x14ac:dyDescent="0.2">
      <c r="C200" s="102"/>
      <c r="D200" s="102"/>
      <c r="E200" s="102"/>
    </row>
    <row r="201" spans="3:5" ht="15.75" customHeight="1" x14ac:dyDescent="0.2">
      <c r="C201" s="102"/>
      <c r="D201" s="102"/>
      <c r="E201" s="102"/>
    </row>
    <row r="202" spans="3:5" ht="15.75" customHeight="1" x14ac:dyDescent="0.2">
      <c r="C202" s="102"/>
      <c r="D202" s="102"/>
      <c r="E202" s="102"/>
    </row>
    <row r="203" spans="3:5" ht="15.75" customHeight="1" x14ac:dyDescent="0.2">
      <c r="C203" s="102"/>
      <c r="D203" s="102"/>
      <c r="E203" s="102"/>
    </row>
    <row r="204" spans="3:5" ht="15.75" customHeight="1" x14ac:dyDescent="0.2">
      <c r="C204" s="102"/>
      <c r="D204" s="102"/>
      <c r="E204" s="102"/>
    </row>
    <row r="205" spans="3:5" ht="15.75" customHeight="1" x14ac:dyDescent="0.2">
      <c r="C205" s="102"/>
      <c r="D205" s="102"/>
      <c r="E205" s="102"/>
    </row>
    <row r="206" spans="3:5" ht="15.75" customHeight="1" x14ac:dyDescent="0.2">
      <c r="C206" s="102"/>
      <c r="D206" s="102"/>
      <c r="E206" s="102"/>
    </row>
    <row r="207" spans="3:5" ht="15.75" customHeight="1" x14ac:dyDescent="0.2">
      <c r="C207" s="102"/>
      <c r="D207" s="102"/>
      <c r="E207" s="102"/>
    </row>
    <row r="208" spans="3:5" ht="15.75" customHeight="1" x14ac:dyDescent="0.2">
      <c r="C208" s="102"/>
      <c r="D208" s="102"/>
      <c r="E208" s="102"/>
    </row>
    <row r="209" spans="3:5" ht="15.75" customHeight="1" x14ac:dyDescent="0.2">
      <c r="C209" s="102"/>
      <c r="D209" s="102"/>
      <c r="E209" s="102"/>
    </row>
    <row r="210" spans="3:5" ht="15.75" customHeight="1" x14ac:dyDescent="0.2">
      <c r="C210" s="102"/>
      <c r="D210" s="102"/>
      <c r="E210" s="102"/>
    </row>
    <row r="211" spans="3:5" ht="15.75" customHeight="1" x14ac:dyDescent="0.2">
      <c r="C211" s="102"/>
      <c r="D211" s="102"/>
      <c r="E211" s="102"/>
    </row>
    <row r="212" spans="3:5" ht="15.75" customHeight="1" x14ac:dyDescent="0.2">
      <c r="C212" s="102"/>
      <c r="D212" s="102"/>
      <c r="E212" s="102"/>
    </row>
    <row r="213" spans="3:5" ht="15.75" customHeight="1" x14ac:dyDescent="0.2">
      <c r="C213" s="102"/>
      <c r="D213" s="102"/>
      <c r="E213" s="102"/>
    </row>
    <row r="214" spans="3:5" ht="15.75" customHeight="1" x14ac:dyDescent="0.2">
      <c r="C214" s="102"/>
      <c r="D214" s="102"/>
      <c r="E214" s="102"/>
    </row>
    <row r="215" spans="3:5" ht="15.75" customHeight="1" x14ac:dyDescent="0.2">
      <c r="C215" s="102"/>
      <c r="D215" s="102"/>
      <c r="E215" s="102"/>
    </row>
    <row r="216" spans="3:5" ht="15.75" customHeight="1" x14ac:dyDescent="0.2">
      <c r="C216" s="102"/>
      <c r="D216" s="102"/>
      <c r="E216" s="102"/>
    </row>
    <row r="217" spans="3:5" ht="15.75" customHeight="1" x14ac:dyDescent="0.2">
      <c r="C217" s="102"/>
      <c r="D217" s="102"/>
      <c r="E217" s="102"/>
    </row>
    <row r="218" spans="3:5" ht="15.75" customHeight="1" x14ac:dyDescent="0.2">
      <c r="C218" s="102"/>
      <c r="D218" s="102"/>
      <c r="E218" s="102"/>
    </row>
    <row r="219" spans="3:5" ht="15.75" customHeight="1" x14ac:dyDescent="0.2">
      <c r="C219" s="102"/>
      <c r="D219" s="102"/>
      <c r="E219" s="102"/>
    </row>
    <row r="220" spans="3:5" ht="15.75" customHeight="1" x14ac:dyDescent="0.2">
      <c r="C220" s="102"/>
      <c r="D220" s="102"/>
      <c r="E220" s="102"/>
    </row>
    <row r="221" spans="3:5" ht="15.75" customHeight="1" x14ac:dyDescent="0.2">
      <c r="C221" s="102"/>
      <c r="D221" s="102"/>
      <c r="E221" s="102"/>
    </row>
    <row r="222" spans="3:5" ht="15.75" customHeight="1" x14ac:dyDescent="0.2">
      <c r="C222" s="102"/>
      <c r="D222" s="102"/>
      <c r="E222" s="102"/>
    </row>
    <row r="223" spans="3:5" ht="15.75" customHeight="1" x14ac:dyDescent="0.2">
      <c r="C223" s="102"/>
      <c r="D223" s="102"/>
      <c r="E223" s="102"/>
    </row>
    <row r="224" spans="3:5" ht="15.75" customHeight="1" x14ac:dyDescent="0.2">
      <c r="C224" s="102"/>
      <c r="D224" s="102"/>
      <c r="E224" s="102"/>
    </row>
    <row r="225" spans="3:5" ht="15.75" customHeight="1" x14ac:dyDescent="0.2">
      <c r="C225" s="102"/>
      <c r="D225" s="102"/>
      <c r="E225" s="102"/>
    </row>
    <row r="226" spans="3:5" ht="15.75" customHeight="1" x14ac:dyDescent="0.2"/>
    <row r="227" spans="3:5" ht="15.75" customHeight="1" x14ac:dyDescent="0.2"/>
    <row r="228" spans="3:5" ht="15.75" customHeight="1" x14ac:dyDescent="0.2"/>
    <row r="229" spans="3:5" ht="15.75" customHeight="1" x14ac:dyDescent="0.2"/>
    <row r="230" spans="3:5" ht="15.75" customHeight="1" x14ac:dyDescent="0.2"/>
    <row r="231" spans="3:5" ht="15.75" customHeight="1" x14ac:dyDescent="0.2"/>
    <row r="232" spans="3:5" ht="15.75" customHeight="1" x14ac:dyDescent="0.2"/>
    <row r="233" spans="3:5" ht="15.75" customHeight="1" x14ac:dyDescent="0.2"/>
    <row r="234" spans="3:5" ht="15.75" customHeight="1" x14ac:dyDescent="0.2"/>
    <row r="235" spans="3:5" ht="15.75" customHeight="1" x14ac:dyDescent="0.2"/>
    <row r="236" spans="3:5" ht="15.75" customHeight="1" x14ac:dyDescent="0.2"/>
    <row r="237" spans="3:5" ht="15.75" customHeight="1" x14ac:dyDescent="0.2"/>
    <row r="238" spans="3:5" ht="15.75" customHeight="1" x14ac:dyDescent="0.2"/>
    <row r="239" spans="3:5" ht="15.75" customHeight="1" x14ac:dyDescent="0.2"/>
    <row r="240" spans="3:5"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E1000"/>
  <sheetViews>
    <sheetView workbookViewId="0">
      <pane ySplit="1" topLeftCell="A2" activePane="bottomLeft" state="frozen"/>
      <selection pane="bottomLeft" activeCell="B3" sqref="B3"/>
    </sheetView>
  </sheetViews>
  <sheetFormatPr defaultColWidth="14.42578125" defaultRowHeight="15" customHeight="1" x14ac:dyDescent="0.2"/>
  <cols>
    <col min="1" max="2" width="12.7109375" customWidth="1"/>
    <col min="3" max="3" width="25.85546875" customWidth="1"/>
    <col min="4" max="4" width="42.85546875" customWidth="1"/>
    <col min="5" max="5" width="70.42578125" customWidth="1"/>
    <col min="6" max="26" width="12.7109375" customWidth="1"/>
  </cols>
  <sheetData>
    <row r="1" spans="1:5" ht="15.75" customHeight="1" x14ac:dyDescent="0.2">
      <c r="A1" s="1"/>
      <c r="C1" s="102"/>
      <c r="D1" s="102" t="s">
        <v>148</v>
      </c>
      <c r="E1" s="102" t="s">
        <v>149</v>
      </c>
    </row>
    <row r="2" spans="1:5" ht="15.75" customHeight="1" x14ac:dyDescent="0.2">
      <c r="A2" s="1" t="s">
        <v>150</v>
      </c>
      <c r="C2" s="102"/>
      <c r="D2" s="102" t="s">
        <v>190</v>
      </c>
      <c r="E2" s="102"/>
    </row>
    <row r="3" spans="1:5" ht="15.75" customHeight="1" x14ac:dyDescent="0.2">
      <c r="A3" s="103">
        <v>0.39583333333333331</v>
      </c>
      <c r="C3" s="102" t="s">
        <v>152</v>
      </c>
      <c r="D3" s="102"/>
      <c r="E3" s="102"/>
    </row>
    <row r="4" spans="1:5" ht="15.75" customHeight="1" x14ac:dyDescent="0.2">
      <c r="A4" s="104">
        <v>0.41666666666666669</v>
      </c>
      <c r="B4" s="104">
        <f t="shared" ref="B4:B15" si="0">A5-A4</f>
        <v>6.9444444444444198E-3</v>
      </c>
      <c r="C4" s="102" t="s">
        <v>153</v>
      </c>
      <c r="D4" s="102"/>
      <c r="E4" s="102"/>
    </row>
    <row r="5" spans="1:5" ht="15.75" customHeight="1" x14ac:dyDescent="0.2">
      <c r="A5" s="104">
        <v>0.4236111111111111</v>
      </c>
      <c r="B5" s="104">
        <f t="shared" si="0"/>
        <v>3.472222222222221E-2</v>
      </c>
      <c r="C5" s="102" t="s">
        <v>154</v>
      </c>
      <c r="D5" s="102" t="s">
        <v>155</v>
      </c>
      <c r="E5" s="102" t="s">
        <v>191</v>
      </c>
    </row>
    <row r="6" spans="1:5" ht="15.75" customHeight="1" x14ac:dyDescent="0.2">
      <c r="A6" s="104">
        <v>0.45833333333333331</v>
      </c>
      <c r="B6" s="104">
        <f t="shared" si="0"/>
        <v>4.1666666666666685E-2</v>
      </c>
      <c r="C6" s="102" t="s">
        <v>157</v>
      </c>
      <c r="D6" s="102" t="s">
        <v>158</v>
      </c>
      <c r="E6" s="102"/>
    </row>
    <row r="7" spans="1:5" ht="15.75" customHeight="1" x14ac:dyDescent="0.2">
      <c r="A7" s="104">
        <v>0.5</v>
      </c>
      <c r="B7" s="104">
        <f t="shared" si="0"/>
        <v>4.166666666666663E-2</v>
      </c>
      <c r="C7" s="102" t="s">
        <v>160</v>
      </c>
      <c r="D7" s="102"/>
      <c r="E7" s="105" t="s">
        <v>192</v>
      </c>
    </row>
    <row r="8" spans="1:5" ht="47.25" customHeight="1" x14ac:dyDescent="0.2">
      <c r="A8" s="104">
        <v>0.54166666666666663</v>
      </c>
      <c r="B8" s="104">
        <f t="shared" si="0"/>
        <v>6.25E-2</v>
      </c>
      <c r="C8" s="102" t="s">
        <v>162</v>
      </c>
      <c r="D8" s="102" t="s">
        <v>193</v>
      </c>
      <c r="E8" s="102" t="s">
        <v>194</v>
      </c>
    </row>
    <row r="9" spans="1:5" ht="15.75" customHeight="1" x14ac:dyDescent="0.2">
      <c r="A9" s="104">
        <v>0.60416666666666663</v>
      </c>
      <c r="B9" s="104">
        <f t="shared" si="0"/>
        <v>8.333333333333337E-2</v>
      </c>
      <c r="C9" s="102" t="s">
        <v>165</v>
      </c>
      <c r="D9" s="102" t="s">
        <v>195</v>
      </c>
      <c r="E9" s="102" t="s">
        <v>196</v>
      </c>
    </row>
    <row r="10" spans="1:5" ht="15.75" customHeight="1" x14ac:dyDescent="0.2">
      <c r="A10" s="104">
        <v>0.6875</v>
      </c>
      <c r="B10" s="104">
        <f t="shared" si="0"/>
        <v>4.861111111111116E-2</v>
      </c>
      <c r="C10" s="102" t="s">
        <v>197</v>
      </c>
      <c r="D10" s="102"/>
      <c r="E10" s="102" t="s">
        <v>198</v>
      </c>
    </row>
    <row r="11" spans="1:5" ht="15.75" customHeight="1" x14ac:dyDescent="0.2">
      <c r="A11" s="104">
        <v>0.73611111111111116</v>
      </c>
      <c r="B11" s="104">
        <f t="shared" si="0"/>
        <v>6.9444444444444198E-3</v>
      </c>
      <c r="C11" s="102" t="s">
        <v>169</v>
      </c>
      <c r="D11" s="102"/>
      <c r="E11" s="102"/>
    </row>
    <row r="12" spans="1:5" ht="15.75" customHeight="1" x14ac:dyDescent="0.2">
      <c r="A12" s="104">
        <v>0.74305555555555558</v>
      </c>
      <c r="B12" s="104">
        <f t="shared" si="0"/>
        <v>6.9444444444444198E-3</v>
      </c>
      <c r="C12" s="102" t="s">
        <v>170</v>
      </c>
      <c r="D12" s="102"/>
      <c r="E12" s="102"/>
    </row>
    <row r="13" spans="1:5" ht="15.75" customHeight="1" x14ac:dyDescent="0.2">
      <c r="A13" s="104">
        <v>0.75</v>
      </c>
      <c r="B13" s="104">
        <f t="shared" si="0"/>
        <v>0.125</v>
      </c>
      <c r="C13" s="102" t="s">
        <v>171</v>
      </c>
      <c r="D13" s="102" t="s">
        <v>199</v>
      </c>
      <c r="E13" s="102" t="s">
        <v>200</v>
      </c>
    </row>
    <row r="14" spans="1:5" ht="15.75" customHeight="1" x14ac:dyDescent="0.2">
      <c r="A14" s="104">
        <v>0.875</v>
      </c>
      <c r="B14" s="104">
        <f t="shared" si="0"/>
        <v>4.166666666666663E-2</v>
      </c>
      <c r="C14" s="102" t="s">
        <v>175</v>
      </c>
      <c r="D14" s="102"/>
      <c r="E14" s="102"/>
    </row>
    <row r="15" spans="1:5" ht="15.75" customHeight="1" x14ac:dyDescent="0.2">
      <c r="A15" s="104">
        <v>0.91666666666666663</v>
      </c>
      <c r="B15" s="104">
        <f t="shared" si="0"/>
        <v>0</v>
      </c>
      <c r="C15" s="102" t="s">
        <v>177</v>
      </c>
      <c r="D15" s="102"/>
      <c r="E15" s="102"/>
    </row>
    <row r="16" spans="1:5" ht="15.75" customHeight="1" x14ac:dyDescent="0.2">
      <c r="A16" s="104">
        <v>0.91666666666666663</v>
      </c>
      <c r="B16" s="104"/>
      <c r="C16" s="102"/>
      <c r="D16" s="102"/>
      <c r="E16" s="102"/>
    </row>
    <row r="17" spans="1:5" ht="15.75" customHeight="1" x14ac:dyDescent="0.2">
      <c r="C17" s="102"/>
      <c r="D17" s="102"/>
      <c r="E17" s="102"/>
    </row>
    <row r="18" spans="1:5" ht="15.75" customHeight="1" x14ac:dyDescent="0.2">
      <c r="A18" s="1" t="s">
        <v>178</v>
      </c>
      <c r="C18" s="102"/>
      <c r="D18" s="102" t="s">
        <v>201</v>
      </c>
      <c r="E18" s="102"/>
    </row>
    <row r="19" spans="1:5" ht="15.75" customHeight="1" x14ac:dyDescent="0.2">
      <c r="A19" s="104">
        <v>0.3125</v>
      </c>
      <c r="B19" s="104">
        <f t="shared" ref="B19:B24" si="1">A20-A19</f>
        <v>2.0833333333333315E-2</v>
      </c>
      <c r="C19" s="1" t="s">
        <v>202</v>
      </c>
      <c r="D19" s="1"/>
      <c r="E19" s="102"/>
    </row>
    <row r="20" spans="1:5" ht="15.75" customHeight="1" x14ac:dyDescent="0.2">
      <c r="A20" s="104">
        <v>0.33333333333333331</v>
      </c>
      <c r="B20" s="104">
        <f t="shared" si="1"/>
        <v>4.1666666666666685E-2</v>
      </c>
      <c r="C20" s="1" t="s">
        <v>180</v>
      </c>
      <c r="D20" s="1"/>
      <c r="E20" s="102" t="s">
        <v>181</v>
      </c>
    </row>
    <row r="21" spans="1:5" ht="15.75" customHeight="1" x14ac:dyDescent="0.2">
      <c r="A21" s="104">
        <v>0.375</v>
      </c>
      <c r="B21" s="104">
        <f t="shared" si="1"/>
        <v>2.0833333333333315E-2</v>
      </c>
      <c r="C21" s="1" t="s">
        <v>182</v>
      </c>
      <c r="D21" s="1"/>
      <c r="E21" s="102"/>
    </row>
    <row r="22" spans="1:5" ht="15.75" customHeight="1" x14ac:dyDescent="0.2">
      <c r="A22" s="104">
        <v>0.39583333333333331</v>
      </c>
      <c r="B22" s="104">
        <f t="shared" si="1"/>
        <v>0.10416666666666669</v>
      </c>
      <c r="C22" s="102" t="s">
        <v>183</v>
      </c>
      <c r="D22" s="102" t="s">
        <v>203</v>
      </c>
      <c r="E22" s="106" t="s">
        <v>204</v>
      </c>
    </row>
    <row r="23" spans="1:5" ht="15.75" customHeight="1" x14ac:dyDescent="0.2">
      <c r="A23" s="104">
        <v>0.5</v>
      </c>
      <c r="B23" s="104">
        <f t="shared" si="1"/>
        <v>4.166666666666663E-2</v>
      </c>
      <c r="C23" s="1" t="s">
        <v>186</v>
      </c>
      <c r="E23" s="102" t="s">
        <v>181</v>
      </c>
    </row>
    <row r="24" spans="1:5" ht="15.75" customHeight="1" x14ac:dyDescent="0.2">
      <c r="A24" s="104">
        <v>0.54166666666666663</v>
      </c>
      <c r="B24" s="104">
        <f t="shared" si="1"/>
        <v>4.1666666666666741E-2</v>
      </c>
      <c r="C24" s="1" t="s">
        <v>205</v>
      </c>
      <c r="D24" s="1" t="s">
        <v>188</v>
      </c>
      <c r="E24" s="102"/>
    </row>
    <row r="25" spans="1:5" ht="15.75" customHeight="1" x14ac:dyDescent="0.2">
      <c r="A25" s="104">
        <v>0.58333333333333337</v>
      </c>
      <c r="B25" s="104"/>
      <c r="C25" s="1" t="s">
        <v>189</v>
      </c>
      <c r="D25" s="1"/>
      <c r="E25" s="102"/>
    </row>
    <row r="26" spans="1:5" ht="15.75" customHeight="1" x14ac:dyDescent="0.2">
      <c r="A26" s="104"/>
      <c r="B26" s="104"/>
      <c r="C26" s="1"/>
      <c r="D26" s="1"/>
      <c r="E26" s="102"/>
    </row>
    <row r="27" spans="1:5" ht="15.75" customHeight="1" x14ac:dyDescent="0.2">
      <c r="A27" s="104"/>
      <c r="B27" s="104"/>
      <c r="C27" s="1"/>
      <c r="D27" s="1"/>
      <c r="E27" s="102"/>
    </row>
    <row r="28" spans="1:5" ht="15.75" customHeight="1" x14ac:dyDescent="0.2">
      <c r="A28" s="104"/>
      <c r="B28" s="104"/>
      <c r="C28" s="1"/>
      <c r="D28" s="1"/>
      <c r="E28" s="102"/>
    </row>
    <row r="29" spans="1:5" ht="15.75" customHeight="1" x14ac:dyDescent="0.2">
      <c r="A29" s="104"/>
      <c r="B29" s="1"/>
      <c r="C29" s="1"/>
      <c r="D29" s="1"/>
      <c r="E29" s="102"/>
    </row>
    <row r="30" spans="1:5" ht="15.75" customHeight="1" x14ac:dyDescent="0.2">
      <c r="C30" s="102"/>
      <c r="D30" s="102"/>
      <c r="E30" s="102"/>
    </row>
    <row r="31" spans="1:5" ht="15.75" customHeight="1" x14ac:dyDescent="0.2">
      <c r="C31" s="102"/>
      <c r="D31" s="102"/>
      <c r="E31" s="102"/>
    </row>
    <row r="32" spans="1:5" ht="15.75" customHeight="1" x14ac:dyDescent="0.2">
      <c r="C32" s="102"/>
      <c r="D32" s="102"/>
      <c r="E32" s="102"/>
    </row>
    <row r="33" spans="3:5" ht="15.75" customHeight="1" x14ac:dyDescent="0.2">
      <c r="C33" s="102"/>
      <c r="D33" s="102"/>
      <c r="E33" s="102"/>
    </row>
    <row r="34" spans="3:5" ht="15.75" customHeight="1" x14ac:dyDescent="0.2">
      <c r="C34" s="102"/>
      <c r="D34" s="102"/>
      <c r="E34" s="102"/>
    </row>
    <row r="35" spans="3:5" ht="15.75" customHeight="1" x14ac:dyDescent="0.2">
      <c r="C35" s="102"/>
      <c r="D35" s="102"/>
      <c r="E35" s="102"/>
    </row>
    <row r="36" spans="3:5" ht="15.75" customHeight="1" x14ac:dyDescent="0.2">
      <c r="C36" s="102"/>
      <c r="D36" s="102"/>
      <c r="E36" s="102"/>
    </row>
    <row r="37" spans="3:5" ht="15.75" customHeight="1" x14ac:dyDescent="0.2">
      <c r="C37" s="102"/>
      <c r="D37" s="102"/>
      <c r="E37" s="102"/>
    </row>
    <row r="38" spans="3:5" ht="15.75" customHeight="1" x14ac:dyDescent="0.2">
      <c r="C38" s="102"/>
      <c r="D38" s="102"/>
      <c r="E38" s="102"/>
    </row>
    <row r="39" spans="3:5" ht="15.75" customHeight="1" x14ac:dyDescent="0.2">
      <c r="C39" s="102"/>
      <c r="D39" s="102"/>
      <c r="E39" s="102"/>
    </row>
    <row r="40" spans="3:5" ht="15.75" customHeight="1" x14ac:dyDescent="0.2">
      <c r="C40" s="102"/>
      <c r="D40" s="102"/>
      <c r="E40" s="102"/>
    </row>
    <row r="41" spans="3:5" ht="15.75" customHeight="1" x14ac:dyDescent="0.2">
      <c r="C41" s="102"/>
      <c r="D41" s="102"/>
      <c r="E41" s="102"/>
    </row>
    <row r="42" spans="3:5" ht="15.75" customHeight="1" x14ac:dyDescent="0.2">
      <c r="C42" s="102"/>
      <c r="D42" s="102"/>
      <c r="E42" s="102"/>
    </row>
    <row r="43" spans="3:5" ht="15.75" customHeight="1" x14ac:dyDescent="0.2">
      <c r="C43" s="102"/>
      <c r="D43" s="102"/>
      <c r="E43" s="102"/>
    </row>
    <row r="44" spans="3:5" ht="15.75" customHeight="1" x14ac:dyDescent="0.2">
      <c r="C44" s="102"/>
      <c r="D44" s="102"/>
      <c r="E44" s="102"/>
    </row>
    <row r="45" spans="3:5" ht="15.75" customHeight="1" x14ac:dyDescent="0.2">
      <c r="C45" s="102"/>
      <c r="D45" s="102"/>
      <c r="E45" s="102"/>
    </row>
    <row r="46" spans="3:5" ht="15.75" customHeight="1" x14ac:dyDescent="0.2">
      <c r="C46" s="102"/>
      <c r="D46" s="102"/>
      <c r="E46" s="102"/>
    </row>
    <row r="47" spans="3:5" ht="15.75" customHeight="1" x14ac:dyDescent="0.2">
      <c r="C47" s="102"/>
      <c r="D47" s="102"/>
      <c r="E47" s="102"/>
    </row>
    <row r="48" spans="3:5" ht="15.75" customHeight="1" x14ac:dyDescent="0.2">
      <c r="C48" s="102"/>
      <c r="D48" s="102"/>
      <c r="E48" s="102"/>
    </row>
    <row r="49" spans="3:5" ht="15.75" customHeight="1" x14ac:dyDescent="0.2">
      <c r="C49" s="102"/>
      <c r="D49" s="102"/>
      <c r="E49" s="102"/>
    </row>
    <row r="50" spans="3:5" ht="15.75" customHeight="1" x14ac:dyDescent="0.2">
      <c r="C50" s="102"/>
      <c r="D50" s="102"/>
      <c r="E50" s="102"/>
    </row>
    <row r="51" spans="3:5" ht="15.75" customHeight="1" x14ac:dyDescent="0.2">
      <c r="C51" s="102"/>
      <c r="D51" s="102"/>
      <c r="E51" s="102"/>
    </row>
    <row r="52" spans="3:5" ht="15.75" customHeight="1" x14ac:dyDescent="0.2">
      <c r="C52" s="102"/>
      <c r="D52" s="102"/>
      <c r="E52" s="102"/>
    </row>
    <row r="53" spans="3:5" ht="15.75" customHeight="1" x14ac:dyDescent="0.2">
      <c r="C53" s="102"/>
      <c r="D53" s="102"/>
      <c r="E53" s="102"/>
    </row>
    <row r="54" spans="3:5" ht="15.75" customHeight="1" x14ac:dyDescent="0.2">
      <c r="C54" s="102"/>
      <c r="D54" s="102"/>
      <c r="E54" s="102"/>
    </row>
    <row r="55" spans="3:5" ht="15.75" customHeight="1" x14ac:dyDescent="0.2">
      <c r="C55" s="102"/>
      <c r="D55" s="102"/>
      <c r="E55" s="102"/>
    </row>
    <row r="56" spans="3:5" ht="15.75" customHeight="1" x14ac:dyDescent="0.2">
      <c r="C56" s="102"/>
      <c r="D56" s="102"/>
      <c r="E56" s="102"/>
    </row>
    <row r="57" spans="3:5" ht="15.75" customHeight="1" x14ac:dyDescent="0.2">
      <c r="C57" s="102"/>
      <c r="D57" s="102"/>
      <c r="E57" s="102"/>
    </row>
    <row r="58" spans="3:5" ht="15.75" customHeight="1" x14ac:dyDescent="0.2">
      <c r="C58" s="102"/>
      <c r="D58" s="102"/>
      <c r="E58" s="102"/>
    </row>
    <row r="59" spans="3:5" ht="15.75" customHeight="1" x14ac:dyDescent="0.2">
      <c r="C59" s="102"/>
      <c r="D59" s="102"/>
      <c r="E59" s="102"/>
    </row>
    <row r="60" spans="3:5" ht="15.75" customHeight="1" x14ac:dyDescent="0.2">
      <c r="C60" s="102"/>
      <c r="D60" s="102"/>
      <c r="E60" s="102"/>
    </row>
    <row r="61" spans="3:5" ht="15.75" customHeight="1" x14ac:dyDescent="0.2">
      <c r="C61" s="102"/>
      <c r="D61" s="102"/>
      <c r="E61" s="102"/>
    </row>
    <row r="62" spans="3:5" ht="15.75" customHeight="1" x14ac:dyDescent="0.2">
      <c r="C62" s="102"/>
      <c r="D62" s="102"/>
      <c r="E62" s="102"/>
    </row>
    <row r="63" spans="3:5" ht="15.75" customHeight="1" x14ac:dyDescent="0.2">
      <c r="C63" s="102"/>
      <c r="D63" s="102"/>
      <c r="E63" s="102"/>
    </row>
    <row r="64" spans="3:5" ht="15.75" customHeight="1" x14ac:dyDescent="0.2">
      <c r="C64" s="102"/>
      <c r="D64" s="102"/>
      <c r="E64" s="102"/>
    </row>
    <row r="65" spans="3:5" ht="15.75" customHeight="1" x14ac:dyDescent="0.2">
      <c r="C65" s="102"/>
      <c r="D65" s="102"/>
      <c r="E65" s="102"/>
    </row>
    <row r="66" spans="3:5" ht="15.75" customHeight="1" x14ac:dyDescent="0.2">
      <c r="C66" s="102"/>
      <c r="D66" s="102"/>
      <c r="E66" s="102"/>
    </row>
    <row r="67" spans="3:5" ht="15.75" customHeight="1" x14ac:dyDescent="0.2">
      <c r="C67" s="102"/>
      <c r="D67" s="102"/>
      <c r="E67" s="102"/>
    </row>
    <row r="68" spans="3:5" ht="15.75" customHeight="1" x14ac:dyDescent="0.2">
      <c r="C68" s="102"/>
      <c r="D68" s="102"/>
      <c r="E68" s="102"/>
    </row>
    <row r="69" spans="3:5" ht="15.75" customHeight="1" x14ac:dyDescent="0.2">
      <c r="C69" s="102"/>
      <c r="D69" s="102"/>
      <c r="E69" s="102"/>
    </row>
    <row r="70" spans="3:5" ht="15.75" customHeight="1" x14ac:dyDescent="0.2">
      <c r="C70" s="102"/>
      <c r="D70" s="102"/>
      <c r="E70" s="102"/>
    </row>
    <row r="71" spans="3:5" ht="15.75" customHeight="1" x14ac:dyDescent="0.2">
      <c r="C71" s="102"/>
      <c r="D71" s="102"/>
      <c r="E71" s="102"/>
    </row>
    <row r="72" spans="3:5" ht="15.75" customHeight="1" x14ac:dyDescent="0.2">
      <c r="C72" s="102"/>
      <c r="D72" s="102"/>
      <c r="E72" s="102"/>
    </row>
    <row r="73" spans="3:5" ht="15.75" customHeight="1" x14ac:dyDescent="0.2">
      <c r="C73" s="102"/>
      <c r="D73" s="102"/>
      <c r="E73" s="102"/>
    </row>
    <row r="74" spans="3:5" ht="15.75" customHeight="1" x14ac:dyDescent="0.2">
      <c r="C74" s="102"/>
      <c r="D74" s="102"/>
      <c r="E74" s="102"/>
    </row>
    <row r="75" spans="3:5" ht="15.75" customHeight="1" x14ac:dyDescent="0.2">
      <c r="C75" s="102"/>
      <c r="D75" s="102"/>
      <c r="E75" s="102"/>
    </row>
    <row r="76" spans="3:5" ht="15.75" customHeight="1" x14ac:dyDescent="0.2">
      <c r="C76" s="102"/>
      <c r="D76" s="102"/>
      <c r="E76" s="102"/>
    </row>
    <row r="77" spans="3:5" ht="15.75" customHeight="1" x14ac:dyDescent="0.2">
      <c r="C77" s="102"/>
      <c r="D77" s="102"/>
      <c r="E77" s="102"/>
    </row>
    <row r="78" spans="3:5" ht="15.75" customHeight="1" x14ac:dyDescent="0.2">
      <c r="C78" s="102"/>
      <c r="D78" s="102"/>
      <c r="E78" s="102"/>
    </row>
    <row r="79" spans="3:5" ht="15.75" customHeight="1" x14ac:dyDescent="0.2">
      <c r="C79" s="102"/>
      <c r="D79" s="102"/>
      <c r="E79" s="102"/>
    </row>
    <row r="80" spans="3:5" ht="15.75" customHeight="1" x14ac:dyDescent="0.2">
      <c r="C80" s="102"/>
      <c r="D80" s="102"/>
      <c r="E80" s="102"/>
    </row>
    <row r="81" spans="3:5" ht="15.75" customHeight="1" x14ac:dyDescent="0.2">
      <c r="C81" s="102"/>
      <c r="D81" s="102"/>
      <c r="E81" s="102"/>
    </row>
    <row r="82" spans="3:5" ht="15.75" customHeight="1" x14ac:dyDescent="0.2">
      <c r="C82" s="102"/>
      <c r="D82" s="102"/>
      <c r="E82" s="102"/>
    </row>
    <row r="83" spans="3:5" ht="15.75" customHeight="1" x14ac:dyDescent="0.2">
      <c r="C83" s="102"/>
      <c r="D83" s="102"/>
      <c r="E83" s="102"/>
    </row>
    <row r="84" spans="3:5" ht="15.75" customHeight="1" x14ac:dyDescent="0.2">
      <c r="C84" s="102"/>
      <c r="D84" s="102"/>
      <c r="E84" s="102"/>
    </row>
    <row r="85" spans="3:5" ht="15.75" customHeight="1" x14ac:dyDescent="0.2">
      <c r="C85" s="102"/>
      <c r="D85" s="102"/>
      <c r="E85" s="102"/>
    </row>
    <row r="86" spans="3:5" ht="15.75" customHeight="1" x14ac:dyDescent="0.2">
      <c r="C86" s="102"/>
      <c r="D86" s="102"/>
      <c r="E86" s="102"/>
    </row>
    <row r="87" spans="3:5" ht="15.75" customHeight="1" x14ac:dyDescent="0.2">
      <c r="C87" s="102"/>
      <c r="D87" s="102"/>
      <c r="E87" s="102"/>
    </row>
    <row r="88" spans="3:5" ht="15.75" customHeight="1" x14ac:dyDescent="0.2">
      <c r="C88" s="102"/>
      <c r="D88" s="102"/>
      <c r="E88" s="102"/>
    </row>
    <row r="89" spans="3:5" ht="15.75" customHeight="1" x14ac:dyDescent="0.2">
      <c r="C89" s="102"/>
      <c r="D89" s="102"/>
      <c r="E89" s="102"/>
    </row>
    <row r="90" spans="3:5" ht="15.75" customHeight="1" x14ac:dyDescent="0.2">
      <c r="C90" s="102"/>
      <c r="D90" s="102"/>
      <c r="E90" s="102"/>
    </row>
    <row r="91" spans="3:5" ht="15.75" customHeight="1" x14ac:dyDescent="0.2">
      <c r="C91" s="102"/>
      <c r="D91" s="102"/>
      <c r="E91" s="102"/>
    </row>
    <row r="92" spans="3:5" ht="15.75" customHeight="1" x14ac:dyDescent="0.2">
      <c r="C92" s="102"/>
      <c r="D92" s="102"/>
      <c r="E92" s="102"/>
    </row>
    <row r="93" spans="3:5" ht="15.75" customHeight="1" x14ac:dyDescent="0.2">
      <c r="C93" s="102"/>
      <c r="D93" s="102"/>
      <c r="E93" s="102"/>
    </row>
    <row r="94" spans="3:5" ht="15.75" customHeight="1" x14ac:dyDescent="0.2">
      <c r="C94" s="102"/>
      <c r="D94" s="102"/>
      <c r="E94" s="102"/>
    </row>
    <row r="95" spans="3:5" ht="15.75" customHeight="1" x14ac:dyDescent="0.2">
      <c r="C95" s="102"/>
      <c r="D95" s="102"/>
      <c r="E95" s="102"/>
    </row>
    <row r="96" spans="3:5" ht="15.75" customHeight="1" x14ac:dyDescent="0.2">
      <c r="C96" s="102"/>
      <c r="D96" s="102"/>
      <c r="E96" s="102"/>
    </row>
    <row r="97" spans="3:5" ht="15.75" customHeight="1" x14ac:dyDescent="0.2">
      <c r="C97" s="102"/>
      <c r="D97" s="102"/>
      <c r="E97" s="102"/>
    </row>
    <row r="98" spans="3:5" ht="15.75" customHeight="1" x14ac:dyDescent="0.2">
      <c r="C98" s="102"/>
      <c r="D98" s="102"/>
      <c r="E98" s="102"/>
    </row>
    <row r="99" spans="3:5" ht="15.75" customHeight="1" x14ac:dyDescent="0.2">
      <c r="C99" s="102"/>
      <c r="D99" s="102"/>
      <c r="E99" s="102"/>
    </row>
    <row r="100" spans="3:5" ht="15.75" customHeight="1" x14ac:dyDescent="0.2">
      <c r="C100" s="102"/>
      <c r="D100" s="102"/>
      <c r="E100" s="102"/>
    </row>
    <row r="101" spans="3:5" ht="15.75" customHeight="1" x14ac:dyDescent="0.2">
      <c r="C101" s="102"/>
      <c r="D101" s="102"/>
      <c r="E101" s="102"/>
    </row>
    <row r="102" spans="3:5" ht="15.75" customHeight="1" x14ac:dyDescent="0.2">
      <c r="C102" s="102"/>
      <c r="D102" s="102"/>
      <c r="E102" s="102"/>
    </row>
    <row r="103" spans="3:5" ht="15.75" customHeight="1" x14ac:dyDescent="0.2">
      <c r="C103" s="102"/>
      <c r="D103" s="102"/>
      <c r="E103" s="102"/>
    </row>
    <row r="104" spans="3:5" ht="15.75" customHeight="1" x14ac:dyDescent="0.2">
      <c r="C104" s="102"/>
      <c r="D104" s="102"/>
      <c r="E104" s="102"/>
    </row>
    <row r="105" spans="3:5" ht="15.75" customHeight="1" x14ac:dyDescent="0.2">
      <c r="C105" s="102"/>
      <c r="D105" s="102"/>
      <c r="E105" s="102"/>
    </row>
    <row r="106" spans="3:5" ht="15.75" customHeight="1" x14ac:dyDescent="0.2">
      <c r="C106" s="102"/>
      <c r="D106" s="102"/>
      <c r="E106" s="102"/>
    </row>
    <row r="107" spans="3:5" ht="15.75" customHeight="1" x14ac:dyDescent="0.2">
      <c r="C107" s="102"/>
      <c r="D107" s="102"/>
      <c r="E107" s="102"/>
    </row>
    <row r="108" spans="3:5" ht="15.75" customHeight="1" x14ac:dyDescent="0.2">
      <c r="C108" s="102"/>
      <c r="D108" s="102"/>
      <c r="E108" s="102"/>
    </row>
    <row r="109" spans="3:5" ht="15.75" customHeight="1" x14ac:dyDescent="0.2">
      <c r="C109" s="102"/>
      <c r="D109" s="102"/>
      <c r="E109" s="102"/>
    </row>
    <row r="110" spans="3:5" ht="15.75" customHeight="1" x14ac:dyDescent="0.2">
      <c r="C110" s="102"/>
      <c r="D110" s="102"/>
      <c r="E110" s="102"/>
    </row>
    <row r="111" spans="3:5" ht="15.75" customHeight="1" x14ac:dyDescent="0.2">
      <c r="C111" s="102"/>
      <c r="D111" s="102"/>
      <c r="E111" s="102"/>
    </row>
    <row r="112" spans="3:5" ht="15.75" customHeight="1" x14ac:dyDescent="0.2">
      <c r="C112" s="102"/>
      <c r="D112" s="102"/>
      <c r="E112" s="102"/>
    </row>
    <row r="113" spans="3:5" ht="15.75" customHeight="1" x14ac:dyDescent="0.2">
      <c r="C113" s="102"/>
      <c r="D113" s="102"/>
      <c r="E113" s="102"/>
    </row>
    <row r="114" spans="3:5" ht="15.75" customHeight="1" x14ac:dyDescent="0.2">
      <c r="C114" s="102"/>
      <c r="D114" s="102"/>
      <c r="E114" s="102"/>
    </row>
    <row r="115" spans="3:5" ht="15.75" customHeight="1" x14ac:dyDescent="0.2">
      <c r="C115" s="102"/>
      <c r="D115" s="102"/>
      <c r="E115" s="102"/>
    </row>
    <row r="116" spans="3:5" ht="15.75" customHeight="1" x14ac:dyDescent="0.2">
      <c r="C116" s="102"/>
      <c r="D116" s="102"/>
      <c r="E116" s="102"/>
    </row>
    <row r="117" spans="3:5" ht="15.75" customHeight="1" x14ac:dyDescent="0.2">
      <c r="C117" s="102"/>
      <c r="D117" s="102"/>
      <c r="E117" s="102"/>
    </row>
    <row r="118" spans="3:5" ht="15.75" customHeight="1" x14ac:dyDescent="0.2">
      <c r="C118" s="102"/>
      <c r="D118" s="102"/>
      <c r="E118" s="102"/>
    </row>
    <row r="119" spans="3:5" ht="15.75" customHeight="1" x14ac:dyDescent="0.2">
      <c r="C119" s="102"/>
      <c r="D119" s="102"/>
      <c r="E119" s="102"/>
    </row>
    <row r="120" spans="3:5" ht="15.75" customHeight="1" x14ac:dyDescent="0.2">
      <c r="C120" s="102"/>
      <c r="D120" s="102"/>
      <c r="E120" s="102"/>
    </row>
    <row r="121" spans="3:5" ht="15.75" customHeight="1" x14ac:dyDescent="0.2">
      <c r="C121" s="102"/>
      <c r="D121" s="102"/>
      <c r="E121" s="102"/>
    </row>
    <row r="122" spans="3:5" ht="15.75" customHeight="1" x14ac:dyDescent="0.2">
      <c r="C122" s="102"/>
      <c r="D122" s="102"/>
      <c r="E122" s="102"/>
    </row>
    <row r="123" spans="3:5" ht="15.75" customHeight="1" x14ac:dyDescent="0.2">
      <c r="C123" s="102"/>
      <c r="D123" s="102"/>
      <c r="E123" s="102"/>
    </row>
    <row r="124" spans="3:5" ht="15.75" customHeight="1" x14ac:dyDescent="0.2">
      <c r="C124" s="102"/>
      <c r="D124" s="102"/>
      <c r="E124" s="102"/>
    </row>
    <row r="125" spans="3:5" ht="15.75" customHeight="1" x14ac:dyDescent="0.2">
      <c r="C125" s="102"/>
      <c r="D125" s="102"/>
      <c r="E125" s="102"/>
    </row>
    <row r="126" spans="3:5" ht="15.75" customHeight="1" x14ac:dyDescent="0.2">
      <c r="C126" s="102"/>
      <c r="D126" s="102"/>
      <c r="E126" s="102"/>
    </row>
    <row r="127" spans="3:5" ht="15.75" customHeight="1" x14ac:dyDescent="0.2">
      <c r="C127" s="102"/>
      <c r="D127" s="102"/>
      <c r="E127" s="102"/>
    </row>
    <row r="128" spans="3:5" ht="15.75" customHeight="1" x14ac:dyDescent="0.2">
      <c r="C128" s="102"/>
      <c r="D128" s="102"/>
      <c r="E128" s="102"/>
    </row>
    <row r="129" spans="3:5" ht="15.75" customHeight="1" x14ac:dyDescent="0.2">
      <c r="C129" s="102"/>
      <c r="D129" s="102"/>
      <c r="E129" s="102"/>
    </row>
    <row r="130" spans="3:5" ht="15.75" customHeight="1" x14ac:dyDescent="0.2">
      <c r="C130" s="102"/>
      <c r="D130" s="102"/>
      <c r="E130" s="102"/>
    </row>
    <row r="131" spans="3:5" ht="15.75" customHeight="1" x14ac:dyDescent="0.2">
      <c r="C131" s="102"/>
      <c r="D131" s="102"/>
      <c r="E131" s="102"/>
    </row>
    <row r="132" spans="3:5" ht="15.75" customHeight="1" x14ac:dyDescent="0.2">
      <c r="C132" s="102"/>
      <c r="D132" s="102"/>
      <c r="E132" s="102"/>
    </row>
    <row r="133" spans="3:5" ht="15.75" customHeight="1" x14ac:dyDescent="0.2">
      <c r="C133" s="102"/>
      <c r="D133" s="102"/>
      <c r="E133" s="102"/>
    </row>
    <row r="134" spans="3:5" ht="15.75" customHeight="1" x14ac:dyDescent="0.2">
      <c r="C134" s="102"/>
      <c r="D134" s="102"/>
      <c r="E134" s="102"/>
    </row>
    <row r="135" spans="3:5" ht="15.75" customHeight="1" x14ac:dyDescent="0.2">
      <c r="C135" s="102"/>
      <c r="D135" s="102"/>
      <c r="E135" s="102"/>
    </row>
    <row r="136" spans="3:5" ht="15.75" customHeight="1" x14ac:dyDescent="0.2">
      <c r="C136" s="102"/>
      <c r="D136" s="102"/>
      <c r="E136" s="102"/>
    </row>
    <row r="137" spans="3:5" ht="15.75" customHeight="1" x14ac:dyDescent="0.2">
      <c r="C137" s="102"/>
      <c r="D137" s="102"/>
      <c r="E137" s="102"/>
    </row>
    <row r="138" spans="3:5" ht="15.75" customHeight="1" x14ac:dyDescent="0.2">
      <c r="C138" s="102"/>
      <c r="D138" s="102"/>
      <c r="E138" s="102"/>
    </row>
    <row r="139" spans="3:5" ht="15.75" customHeight="1" x14ac:dyDescent="0.2">
      <c r="C139" s="102"/>
      <c r="D139" s="102"/>
      <c r="E139" s="102"/>
    </row>
    <row r="140" spans="3:5" ht="15.75" customHeight="1" x14ac:dyDescent="0.2">
      <c r="C140" s="102"/>
      <c r="D140" s="102"/>
      <c r="E140" s="102"/>
    </row>
    <row r="141" spans="3:5" ht="15.75" customHeight="1" x14ac:dyDescent="0.2">
      <c r="C141" s="102"/>
      <c r="D141" s="102"/>
      <c r="E141" s="102"/>
    </row>
    <row r="142" spans="3:5" ht="15.75" customHeight="1" x14ac:dyDescent="0.2">
      <c r="C142" s="102"/>
      <c r="D142" s="102"/>
      <c r="E142" s="102"/>
    </row>
    <row r="143" spans="3:5" ht="15.75" customHeight="1" x14ac:dyDescent="0.2">
      <c r="C143" s="102"/>
      <c r="D143" s="102"/>
      <c r="E143" s="102"/>
    </row>
    <row r="144" spans="3:5" ht="15.75" customHeight="1" x14ac:dyDescent="0.2">
      <c r="C144" s="102"/>
      <c r="D144" s="102"/>
      <c r="E144" s="102"/>
    </row>
    <row r="145" spans="3:5" ht="15.75" customHeight="1" x14ac:dyDescent="0.2">
      <c r="C145" s="102"/>
      <c r="D145" s="102"/>
      <c r="E145" s="102"/>
    </row>
    <row r="146" spans="3:5" ht="15.75" customHeight="1" x14ac:dyDescent="0.2">
      <c r="C146" s="102"/>
      <c r="D146" s="102"/>
      <c r="E146" s="102"/>
    </row>
    <row r="147" spans="3:5" ht="15.75" customHeight="1" x14ac:dyDescent="0.2">
      <c r="C147" s="102"/>
      <c r="D147" s="102"/>
      <c r="E147" s="102"/>
    </row>
    <row r="148" spans="3:5" ht="15.75" customHeight="1" x14ac:dyDescent="0.2">
      <c r="C148" s="102"/>
      <c r="D148" s="102"/>
      <c r="E148" s="102"/>
    </row>
    <row r="149" spans="3:5" ht="15.75" customHeight="1" x14ac:dyDescent="0.2">
      <c r="C149" s="102"/>
      <c r="D149" s="102"/>
      <c r="E149" s="102"/>
    </row>
    <row r="150" spans="3:5" ht="15.75" customHeight="1" x14ac:dyDescent="0.2">
      <c r="C150" s="102"/>
      <c r="D150" s="102"/>
      <c r="E150" s="102"/>
    </row>
    <row r="151" spans="3:5" ht="15.75" customHeight="1" x14ac:dyDescent="0.2">
      <c r="C151" s="102"/>
      <c r="D151" s="102"/>
      <c r="E151" s="102"/>
    </row>
    <row r="152" spans="3:5" ht="15.75" customHeight="1" x14ac:dyDescent="0.2">
      <c r="C152" s="102"/>
      <c r="D152" s="102"/>
      <c r="E152" s="102"/>
    </row>
    <row r="153" spans="3:5" ht="15.75" customHeight="1" x14ac:dyDescent="0.2">
      <c r="C153" s="102"/>
      <c r="D153" s="102"/>
      <c r="E153" s="102"/>
    </row>
    <row r="154" spans="3:5" ht="15.75" customHeight="1" x14ac:dyDescent="0.2">
      <c r="C154" s="102"/>
      <c r="D154" s="102"/>
      <c r="E154" s="102"/>
    </row>
    <row r="155" spans="3:5" ht="15.75" customHeight="1" x14ac:dyDescent="0.2">
      <c r="C155" s="102"/>
      <c r="D155" s="102"/>
      <c r="E155" s="102"/>
    </row>
    <row r="156" spans="3:5" ht="15.75" customHeight="1" x14ac:dyDescent="0.2">
      <c r="C156" s="102"/>
      <c r="D156" s="102"/>
      <c r="E156" s="102"/>
    </row>
    <row r="157" spans="3:5" ht="15.75" customHeight="1" x14ac:dyDescent="0.2">
      <c r="C157" s="102"/>
      <c r="D157" s="102"/>
      <c r="E157" s="102"/>
    </row>
    <row r="158" spans="3:5" ht="15.75" customHeight="1" x14ac:dyDescent="0.2">
      <c r="C158" s="102"/>
      <c r="D158" s="102"/>
      <c r="E158" s="102"/>
    </row>
    <row r="159" spans="3:5" ht="15.75" customHeight="1" x14ac:dyDescent="0.2">
      <c r="C159" s="102"/>
      <c r="D159" s="102"/>
      <c r="E159" s="102"/>
    </row>
    <row r="160" spans="3:5" ht="15.75" customHeight="1" x14ac:dyDescent="0.2">
      <c r="C160" s="102"/>
      <c r="D160" s="102"/>
      <c r="E160" s="102"/>
    </row>
    <row r="161" spans="3:5" ht="15.75" customHeight="1" x14ac:dyDescent="0.2">
      <c r="C161" s="102"/>
      <c r="D161" s="102"/>
      <c r="E161" s="102"/>
    </row>
    <row r="162" spans="3:5" ht="15.75" customHeight="1" x14ac:dyDescent="0.2">
      <c r="C162" s="102"/>
      <c r="D162" s="102"/>
      <c r="E162" s="102"/>
    </row>
    <row r="163" spans="3:5" ht="15.75" customHeight="1" x14ac:dyDescent="0.2">
      <c r="C163" s="102"/>
      <c r="D163" s="102"/>
      <c r="E163" s="102"/>
    </row>
    <row r="164" spans="3:5" ht="15.75" customHeight="1" x14ac:dyDescent="0.2">
      <c r="C164" s="102"/>
      <c r="D164" s="102"/>
      <c r="E164" s="102"/>
    </row>
    <row r="165" spans="3:5" ht="15.75" customHeight="1" x14ac:dyDescent="0.2">
      <c r="C165" s="102"/>
      <c r="D165" s="102"/>
      <c r="E165" s="102"/>
    </row>
    <row r="166" spans="3:5" ht="15.75" customHeight="1" x14ac:dyDescent="0.2">
      <c r="C166" s="102"/>
      <c r="D166" s="102"/>
      <c r="E166" s="102"/>
    </row>
    <row r="167" spans="3:5" ht="15.75" customHeight="1" x14ac:dyDescent="0.2">
      <c r="C167" s="102"/>
      <c r="D167" s="102"/>
      <c r="E167" s="102"/>
    </row>
    <row r="168" spans="3:5" ht="15.75" customHeight="1" x14ac:dyDescent="0.2">
      <c r="C168" s="102"/>
      <c r="D168" s="102"/>
      <c r="E168" s="102"/>
    </row>
    <row r="169" spans="3:5" ht="15.75" customHeight="1" x14ac:dyDescent="0.2">
      <c r="C169" s="102"/>
      <c r="D169" s="102"/>
      <c r="E169" s="102"/>
    </row>
    <row r="170" spans="3:5" ht="15.75" customHeight="1" x14ac:dyDescent="0.2">
      <c r="C170" s="102"/>
      <c r="D170" s="102"/>
      <c r="E170" s="102"/>
    </row>
    <row r="171" spans="3:5" ht="15.75" customHeight="1" x14ac:dyDescent="0.2">
      <c r="C171" s="102"/>
      <c r="D171" s="102"/>
      <c r="E171" s="102"/>
    </row>
    <row r="172" spans="3:5" ht="15.75" customHeight="1" x14ac:dyDescent="0.2">
      <c r="C172" s="102"/>
      <c r="D172" s="102"/>
      <c r="E172" s="102"/>
    </row>
    <row r="173" spans="3:5" ht="15.75" customHeight="1" x14ac:dyDescent="0.2">
      <c r="C173" s="102"/>
      <c r="D173" s="102"/>
      <c r="E173" s="102"/>
    </row>
    <row r="174" spans="3:5" ht="15.75" customHeight="1" x14ac:dyDescent="0.2">
      <c r="C174" s="102"/>
      <c r="D174" s="102"/>
      <c r="E174" s="102"/>
    </row>
    <row r="175" spans="3:5" ht="15.75" customHeight="1" x14ac:dyDescent="0.2">
      <c r="C175" s="102"/>
      <c r="D175" s="102"/>
      <c r="E175" s="102"/>
    </row>
    <row r="176" spans="3:5" ht="15.75" customHeight="1" x14ac:dyDescent="0.2">
      <c r="C176" s="102"/>
      <c r="D176" s="102"/>
      <c r="E176" s="102"/>
    </row>
    <row r="177" spans="3:5" ht="15.75" customHeight="1" x14ac:dyDescent="0.2">
      <c r="C177" s="102"/>
      <c r="D177" s="102"/>
      <c r="E177" s="102"/>
    </row>
    <row r="178" spans="3:5" ht="15.75" customHeight="1" x14ac:dyDescent="0.2">
      <c r="C178" s="102"/>
      <c r="D178" s="102"/>
      <c r="E178" s="102"/>
    </row>
    <row r="179" spans="3:5" ht="15.75" customHeight="1" x14ac:dyDescent="0.2">
      <c r="C179" s="102"/>
      <c r="D179" s="102"/>
      <c r="E179" s="102"/>
    </row>
    <row r="180" spans="3:5" ht="15.75" customHeight="1" x14ac:dyDescent="0.2">
      <c r="C180" s="102"/>
      <c r="D180" s="102"/>
      <c r="E180" s="102"/>
    </row>
    <row r="181" spans="3:5" ht="15.75" customHeight="1" x14ac:dyDescent="0.2">
      <c r="C181" s="102"/>
      <c r="D181" s="102"/>
      <c r="E181" s="102"/>
    </row>
    <row r="182" spans="3:5" ht="15.75" customHeight="1" x14ac:dyDescent="0.2">
      <c r="C182" s="102"/>
      <c r="D182" s="102"/>
      <c r="E182" s="102"/>
    </row>
    <row r="183" spans="3:5" ht="15.75" customHeight="1" x14ac:dyDescent="0.2">
      <c r="C183" s="102"/>
      <c r="D183" s="102"/>
      <c r="E183" s="102"/>
    </row>
    <row r="184" spans="3:5" ht="15.75" customHeight="1" x14ac:dyDescent="0.2">
      <c r="C184" s="102"/>
      <c r="D184" s="102"/>
      <c r="E184" s="102"/>
    </row>
    <row r="185" spans="3:5" ht="15.75" customHeight="1" x14ac:dyDescent="0.2">
      <c r="C185" s="102"/>
      <c r="D185" s="102"/>
      <c r="E185" s="102"/>
    </row>
    <row r="186" spans="3:5" ht="15.75" customHeight="1" x14ac:dyDescent="0.2">
      <c r="C186" s="102"/>
      <c r="D186" s="102"/>
      <c r="E186" s="102"/>
    </row>
    <row r="187" spans="3:5" ht="15.75" customHeight="1" x14ac:dyDescent="0.2">
      <c r="C187" s="102"/>
      <c r="D187" s="102"/>
      <c r="E187" s="102"/>
    </row>
    <row r="188" spans="3:5" ht="15.75" customHeight="1" x14ac:dyDescent="0.2">
      <c r="C188" s="102"/>
      <c r="D188" s="102"/>
      <c r="E188" s="102"/>
    </row>
    <row r="189" spans="3:5" ht="15.75" customHeight="1" x14ac:dyDescent="0.2">
      <c r="C189" s="102"/>
      <c r="D189" s="102"/>
      <c r="E189" s="102"/>
    </row>
    <row r="190" spans="3:5" ht="15.75" customHeight="1" x14ac:dyDescent="0.2">
      <c r="C190" s="102"/>
      <c r="D190" s="102"/>
      <c r="E190" s="102"/>
    </row>
    <row r="191" spans="3:5" ht="15.75" customHeight="1" x14ac:dyDescent="0.2">
      <c r="C191" s="102"/>
      <c r="D191" s="102"/>
      <c r="E191" s="102"/>
    </row>
    <row r="192" spans="3:5" ht="15.75" customHeight="1" x14ac:dyDescent="0.2">
      <c r="C192" s="102"/>
      <c r="D192" s="102"/>
      <c r="E192" s="102"/>
    </row>
    <row r="193" spans="3:5" ht="15.75" customHeight="1" x14ac:dyDescent="0.2">
      <c r="C193" s="102"/>
      <c r="D193" s="102"/>
      <c r="E193" s="102"/>
    </row>
    <row r="194" spans="3:5" ht="15.75" customHeight="1" x14ac:dyDescent="0.2">
      <c r="C194" s="102"/>
      <c r="D194" s="102"/>
      <c r="E194" s="102"/>
    </row>
    <row r="195" spans="3:5" ht="15.75" customHeight="1" x14ac:dyDescent="0.2">
      <c r="C195" s="102"/>
      <c r="D195" s="102"/>
      <c r="E195" s="102"/>
    </row>
    <row r="196" spans="3:5" ht="15.75" customHeight="1" x14ac:dyDescent="0.2">
      <c r="C196" s="102"/>
      <c r="D196" s="102"/>
      <c r="E196" s="102"/>
    </row>
    <row r="197" spans="3:5" ht="15.75" customHeight="1" x14ac:dyDescent="0.2">
      <c r="C197" s="102"/>
      <c r="D197" s="102"/>
      <c r="E197" s="102"/>
    </row>
    <row r="198" spans="3:5" ht="15.75" customHeight="1" x14ac:dyDescent="0.2">
      <c r="C198" s="102"/>
      <c r="D198" s="102"/>
      <c r="E198" s="102"/>
    </row>
    <row r="199" spans="3:5" ht="15.75" customHeight="1" x14ac:dyDescent="0.2">
      <c r="C199" s="102"/>
      <c r="D199" s="102"/>
      <c r="E199" s="102"/>
    </row>
    <row r="200" spans="3:5" ht="15.75" customHeight="1" x14ac:dyDescent="0.2">
      <c r="C200" s="102"/>
      <c r="D200" s="102"/>
      <c r="E200" s="102"/>
    </row>
    <row r="201" spans="3:5" ht="15.75" customHeight="1" x14ac:dyDescent="0.2">
      <c r="C201" s="102"/>
      <c r="D201" s="102"/>
      <c r="E201" s="102"/>
    </row>
    <row r="202" spans="3:5" ht="15.75" customHeight="1" x14ac:dyDescent="0.2">
      <c r="C202" s="102"/>
      <c r="D202" s="102"/>
      <c r="E202" s="102"/>
    </row>
    <row r="203" spans="3:5" ht="15.75" customHeight="1" x14ac:dyDescent="0.2">
      <c r="C203" s="102"/>
      <c r="D203" s="102"/>
      <c r="E203" s="102"/>
    </row>
    <row r="204" spans="3:5" ht="15.75" customHeight="1" x14ac:dyDescent="0.2">
      <c r="C204" s="102"/>
      <c r="D204" s="102"/>
      <c r="E204" s="102"/>
    </row>
    <row r="205" spans="3:5" ht="15.75" customHeight="1" x14ac:dyDescent="0.2">
      <c r="C205" s="102"/>
      <c r="D205" s="102"/>
      <c r="E205" s="102"/>
    </row>
    <row r="206" spans="3:5" ht="15.75" customHeight="1" x14ac:dyDescent="0.2">
      <c r="C206" s="102"/>
      <c r="D206" s="102"/>
      <c r="E206" s="102"/>
    </row>
    <row r="207" spans="3:5" ht="15.75" customHeight="1" x14ac:dyDescent="0.2">
      <c r="C207" s="102"/>
      <c r="D207" s="102"/>
      <c r="E207" s="102"/>
    </row>
    <row r="208" spans="3:5" ht="15.75" customHeight="1" x14ac:dyDescent="0.2">
      <c r="C208" s="102"/>
      <c r="D208" s="102"/>
      <c r="E208" s="102"/>
    </row>
    <row r="209" spans="3:5" ht="15.75" customHeight="1" x14ac:dyDescent="0.2">
      <c r="C209" s="102"/>
      <c r="D209" s="102"/>
      <c r="E209" s="102"/>
    </row>
    <row r="210" spans="3:5" ht="15.75" customHeight="1" x14ac:dyDescent="0.2">
      <c r="C210" s="102"/>
      <c r="D210" s="102"/>
      <c r="E210" s="102"/>
    </row>
    <row r="211" spans="3:5" ht="15.75" customHeight="1" x14ac:dyDescent="0.2">
      <c r="C211" s="102"/>
      <c r="D211" s="102"/>
      <c r="E211" s="102"/>
    </row>
    <row r="212" spans="3:5" ht="15.75" customHeight="1" x14ac:dyDescent="0.2">
      <c r="C212" s="102"/>
      <c r="D212" s="102"/>
      <c r="E212" s="102"/>
    </row>
    <row r="213" spans="3:5" ht="15.75" customHeight="1" x14ac:dyDescent="0.2">
      <c r="C213" s="102"/>
      <c r="D213" s="102"/>
      <c r="E213" s="102"/>
    </row>
    <row r="214" spans="3:5" ht="15.75" customHeight="1" x14ac:dyDescent="0.2">
      <c r="C214" s="102"/>
      <c r="D214" s="102"/>
      <c r="E214" s="102"/>
    </row>
    <row r="215" spans="3:5" ht="15.75" customHeight="1" x14ac:dyDescent="0.2">
      <c r="C215" s="102"/>
      <c r="D215" s="102"/>
      <c r="E215" s="102"/>
    </row>
    <row r="216" spans="3:5" ht="15.75" customHeight="1" x14ac:dyDescent="0.2">
      <c r="C216" s="102"/>
      <c r="D216" s="102"/>
      <c r="E216" s="102"/>
    </row>
    <row r="217" spans="3:5" ht="15.75" customHeight="1" x14ac:dyDescent="0.2">
      <c r="C217" s="102"/>
      <c r="D217" s="102"/>
      <c r="E217" s="102"/>
    </row>
    <row r="218" spans="3:5" ht="15.75" customHeight="1" x14ac:dyDescent="0.2">
      <c r="C218" s="102"/>
      <c r="D218" s="102"/>
      <c r="E218" s="102"/>
    </row>
    <row r="219" spans="3:5" ht="15.75" customHeight="1" x14ac:dyDescent="0.2">
      <c r="C219" s="102"/>
      <c r="D219" s="102"/>
      <c r="E219" s="102"/>
    </row>
    <row r="220" spans="3:5" ht="15.75" customHeight="1" x14ac:dyDescent="0.2">
      <c r="C220" s="102"/>
      <c r="D220" s="102"/>
      <c r="E220" s="102"/>
    </row>
    <row r="221" spans="3:5" ht="15.75" customHeight="1" x14ac:dyDescent="0.2">
      <c r="C221" s="102"/>
      <c r="D221" s="102"/>
      <c r="E221" s="102"/>
    </row>
    <row r="222" spans="3:5" ht="15.75" customHeight="1" x14ac:dyDescent="0.2">
      <c r="C222" s="102"/>
      <c r="D222" s="102"/>
      <c r="E222" s="102"/>
    </row>
    <row r="223" spans="3:5" ht="15.75" customHeight="1" x14ac:dyDescent="0.2">
      <c r="C223" s="102"/>
      <c r="D223" s="102"/>
      <c r="E223" s="102"/>
    </row>
    <row r="224" spans="3:5" ht="15.75" customHeight="1" x14ac:dyDescent="0.2">
      <c r="C224" s="102"/>
      <c r="D224" s="102"/>
      <c r="E224" s="102"/>
    </row>
    <row r="225" spans="3:5" ht="15.75" customHeight="1" x14ac:dyDescent="0.2">
      <c r="C225" s="102"/>
      <c r="D225" s="102"/>
      <c r="E225" s="102"/>
    </row>
    <row r="226" spans="3:5" ht="15.75" customHeight="1" x14ac:dyDescent="0.2"/>
    <row r="227" spans="3:5" ht="15.75" customHeight="1" x14ac:dyDescent="0.2"/>
    <row r="228" spans="3:5" ht="15.75" customHeight="1" x14ac:dyDescent="0.2"/>
    <row r="229" spans="3:5" ht="15.75" customHeight="1" x14ac:dyDescent="0.2"/>
    <row r="230" spans="3:5" ht="15.75" customHeight="1" x14ac:dyDescent="0.2"/>
    <row r="231" spans="3:5" ht="15.75" customHeight="1" x14ac:dyDescent="0.2"/>
    <row r="232" spans="3:5" ht="15.75" customHeight="1" x14ac:dyDescent="0.2"/>
    <row r="233" spans="3:5" ht="15.75" customHeight="1" x14ac:dyDescent="0.2"/>
    <row r="234" spans="3:5" ht="15.75" customHeight="1" x14ac:dyDescent="0.2"/>
    <row r="235" spans="3:5" ht="15.75" customHeight="1" x14ac:dyDescent="0.2"/>
    <row r="236" spans="3:5" ht="15.75" customHeight="1" x14ac:dyDescent="0.2"/>
    <row r="237" spans="3:5" ht="15.75" customHeight="1" x14ac:dyDescent="0.2"/>
    <row r="238" spans="3:5" ht="15.75" customHeight="1" x14ac:dyDescent="0.2"/>
    <row r="239" spans="3:5" ht="15.75" customHeight="1" x14ac:dyDescent="0.2"/>
    <row r="240" spans="3:5"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E22" r:id="rId1" xr:uid="{00000000-0004-0000-1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W1000"/>
  <sheetViews>
    <sheetView workbookViewId="0"/>
  </sheetViews>
  <sheetFormatPr defaultColWidth="14.42578125" defaultRowHeight="15" customHeight="1" x14ac:dyDescent="0.2"/>
  <cols>
    <col min="1" max="1" width="21.42578125" customWidth="1"/>
    <col min="2" max="2" width="25.7109375" customWidth="1"/>
    <col min="3" max="5" width="14.42578125" customWidth="1"/>
    <col min="6" max="6" width="5" customWidth="1"/>
    <col min="7" max="9" width="14.42578125" customWidth="1"/>
    <col min="10" max="26" width="12.7109375" customWidth="1"/>
  </cols>
  <sheetData>
    <row r="1" spans="1:23" ht="24.75" customHeight="1" x14ac:dyDescent="0.2">
      <c r="A1" s="4" t="s">
        <v>33</v>
      </c>
      <c r="B1" s="5"/>
      <c r="C1" s="6"/>
      <c r="D1" s="6"/>
      <c r="E1" s="6"/>
      <c r="F1" s="6"/>
      <c r="G1" s="6"/>
      <c r="H1" s="6"/>
      <c r="I1" s="6"/>
      <c r="J1" s="5"/>
      <c r="K1" s="5"/>
      <c r="L1" s="5"/>
      <c r="M1" s="5"/>
      <c r="N1" s="5"/>
      <c r="O1" s="5"/>
      <c r="P1" s="5"/>
      <c r="Q1" s="5"/>
      <c r="R1" s="5"/>
      <c r="S1" s="5"/>
      <c r="T1" s="5"/>
      <c r="U1" s="5"/>
      <c r="V1" s="5"/>
      <c r="W1" s="5"/>
    </row>
    <row r="2" spans="1:23" ht="15.75" customHeight="1" x14ac:dyDescent="0.2">
      <c r="A2" s="7" t="s">
        <v>34</v>
      </c>
      <c r="B2" s="8" t="s">
        <v>35</v>
      </c>
      <c r="C2" s="9" t="s">
        <v>36</v>
      </c>
      <c r="D2" s="9"/>
      <c r="E2" s="10"/>
      <c r="F2" s="11"/>
      <c r="G2" s="9" t="s">
        <v>37</v>
      </c>
      <c r="H2" s="9"/>
      <c r="I2" s="10"/>
      <c r="J2" s="12"/>
      <c r="K2" s="13" t="s">
        <v>38</v>
      </c>
      <c r="L2" s="12"/>
      <c r="M2" s="12"/>
      <c r="N2" s="12"/>
      <c r="O2" s="12"/>
      <c r="P2" s="12"/>
      <c r="Q2" s="12"/>
      <c r="R2" s="12"/>
      <c r="S2" s="12"/>
      <c r="T2" s="12"/>
      <c r="U2" s="12"/>
      <c r="V2" s="12"/>
      <c r="W2" s="12"/>
    </row>
    <row r="3" spans="1:23" ht="15.75" customHeight="1" x14ac:dyDescent="0.2">
      <c r="A3" s="14" t="s">
        <v>39</v>
      </c>
      <c r="B3" s="15" t="s">
        <v>40</v>
      </c>
      <c r="C3" s="16" t="s">
        <v>41</v>
      </c>
      <c r="D3" s="16" t="s">
        <v>42</v>
      </c>
      <c r="E3" s="17" t="s">
        <v>43</v>
      </c>
      <c r="F3" s="18"/>
      <c r="G3" s="16" t="s">
        <v>41</v>
      </c>
      <c r="H3" s="19" t="s">
        <v>42</v>
      </c>
      <c r="I3" s="16" t="s">
        <v>43</v>
      </c>
      <c r="J3" s="20"/>
      <c r="K3" s="20" t="s">
        <v>44</v>
      </c>
      <c r="L3" s="20"/>
      <c r="M3" s="20"/>
      <c r="N3" s="20"/>
      <c r="O3" s="20"/>
      <c r="P3" s="20"/>
      <c r="Q3" s="20"/>
      <c r="R3" s="20"/>
      <c r="S3" s="20"/>
      <c r="T3" s="20"/>
      <c r="U3" s="20"/>
      <c r="V3" s="20"/>
      <c r="W3" s="20"/>
    </row>
    <row r="4" spans="1:23" ht="15.75" customHeight="1" x14ac:dyDescent="0.2">
      <c r="A4" s="21" t="s">
        <v>45</v>
      </c>
      <c r="B4" s="22" t="s">
        <v>46</v>
      </c>
      <c r="C4" s="23">
        <v>24800</v>
      </c>
      <c r="D4" s="23">
        <v>12</v>
      </c>
      <c r="E4" s="24">
        <f t="shared" ref="E4:E8" si="0">C4*D4</f>
        <v>297600</v>
      </c>
      <c r="F4" s="25"/>
      <c r="G4" s="26">
        <f t="shared" ref="G4:G5" si="1">C4</f>
        <v>24800</v>
      </c>
      <c r="H4" s="26">
        <v>10</v>
      </c>
      <c r="I4" s="23">
        <f t="shared" ref="I4:I5" si="2">G4*H4</f>
        <v>248000</v>
      </c>
      <c r="J4" s="27"/>
      <c r="K4" s="1" t="s">
        <v>47</v>
      </c>
    </row>
    <row r="5" spans="1:23" ht="15.75" customHeight="1" x14ac:dyDescent="0.2">
      <c r="A5" s="28"/>
      <c r="B5" s="29" t="s">
        <v>48</v>
      </c>
      <c r="C5" s="25">
        <v>15000</v>
      </c>
      <c r="D5" s="25">
        <v>1</v>
      </c>
      <c r="E5" s="30">
        <f t="shared" si="0"/>
        <v>15000</v>
      </c>
      <c r="F5" s="25"/>
      <c r="G5" s="31">
        <f t="shared" si="1"/>
        <v>15000</v>
      </c>
      <c r="H5" s="31">
        <v>1</v>
      </c>
      <c r="I5" s="25">
        <f t="shared" si="2"/>
        <v>15000</v>
      </c>
      <c r="J5" s="1"/>
      <c r="K5" s="1" t="s">
        <v>49</v>
      </c>
    </row>
    <row r="6" spans="1:23" ht="15.75" customHeight="1" x14ac:dyDescent="0.2">
      <c r="A6" s="28"/>
      <c r="B6" s="29" t="s">
        <v>50</v>
      </c>
      <c r="C6" s="25">
        <v>14800</v>
      </c>
      <c r="D6" s="25">
        <v>3</v>
      </c>
      <c r="E6" s="30">
        <f t="shared" si="0"/>
        <v>44400</v>
      </c>
      <c r="F6" s="25"/>
      <c r="G6" s="31"/>
      <c r="H6" s="31"/>
      <c r="I6" s="25"/>
      <c r="J6" s="1"/>
      <c r="K6" s="1"/>
    </row>
    <row r="7" spans="1:23" ht="15.75" customHeight="1" x14ac:dyDescent="0.2">
      <c r="A7" s="28"/>
      <c r="B7" s="29" t="s">
        <v>51</v>
      </c>
      <c r="C7" s="25">
        <v>8800</v>
      </c>
      <c r="D7" s="25" t="e">
        <f>#REF!</f>
        <v>#REF!</v>
      </c>
      <c r="E7" s="30" t="e">
        <f t="shared" si="0"/>
        <v>#REF!</v>
      </c>
      <c r="F7" s="25"/>
      <c r="G7" s="31">
        <f t="shared" ref="G7:G9" si="3">C7</f>
        <v>8800</v>
      </c>
      <c r="H7" s="31">
        <v>4</v>
      </c>
      <c r="I7" s="25">
        <f t="shared" ref="I7:I12" si="4">G7*H7</f>
        <v>35200</v>
      </c>
      <c r="J7" s="1"/>
      <c r="K7" s="1" t="s">
        <v>52</v>
      </c>
    </row>
    <row r="8" spans="1:23" ht="15.75" customHeight="1" x14ac:dyDescent="0.2">
      <c r="A8" s="28"/>
      <c r="B8" s="29" t="s">
        <v>53</v>
      </c>
      <c r="C8" s="25">
        <v>6000</v>
      </c>
      <c r="D8" s="25">
        <v>4</v>
      </c>
      <c r="E8" s="30">
        <f t="shared" si="0"/>
        <v>24000</v>
      </c>
      <c r="F8" s="25"/>
      <c r="G8" s="31">
        <f t="shared" si="3"/>
        <v>6000</v>
      </c>
      <c r="H8" s="31">
        <v>4</v>
      </c>
      <c r="I8" s="25">
        <f t="shared" si="4"/>
        <v>24000</v>
      </c>
      <c r="J8" s="1"/>
      <c r="K8" s="1" t="s">
        <v>54</v>
      </c>
    </row>
    <row r="9" spans="1:23" ht="15.75" customHeight="1" x14ac:dyDescent="0.2">
      <c r="A9" s="28"/>
      <c r="B9" s="32"/>
      <c r="C9" s="25"/>
      <c r="D9" s="31"/>
      <c r="E9" s="30"/>
      <c r="F9" s="25"/>
      <c r="G9" s="31">
        <f t="shared" si="3"/>
        <v>0</v>
      </c>
      <c r="H9" s="31"/>
      <c r="I9" s="25">
        <f t="shared" si="4"/>
        <v>0</v>
      </c>
      <c r="J9" s="1"/>
      <c r="K9" s="1" t="s">
        <v>55</v>
      </c>
    </row>
    <row r="10" spans="1:23" ht="15.75" customHeight="1" x14ac:dyDescent="0.2">
      <c r="A10" s="21" t="s">
        <v>56</v>
      </c>
      <c r="B10" s="33" t="s">
        <v>57</v>
      </c>
      <c r="C10" s="23">
        <f>25000+5000</f>
        <v>30000</v>
      </c>
      <c r="D10" s="26">
        <v>1</v>
      </c>
      <c r="E10" s="24">
        <f t="shared" ref="E10:E14" si="5">C10*D10</f>
        <v>30000</v>
      </c>
      <c r="F10" s="34"/>
      <c r="G10" s="35">
        <v>5000</v>
      </c>
      <c r="H10" s="35">
        <v>1</v>
      </c>
      <c r="I10" s="36">
        <f t="shared" si="4"/>
        <v>5000</v>
      </c>
      <c r="J10" s="1"/>
      <c r="K10" s="1" t="s">
        <v>58</v>
      </c>
    </row>
    <row r="11" spans="1:23" ht="15.75" customHeight="1" x14ac:dyDescent="0.2">
      <c r="A11" s="28"/>
      <c r="B11" s="32" t="s">
        <v>59</v>
      </c>
      <c r="C11" s="25">
        <v>5000</v>
      </c>
      <c r="D11" s="31">
        <v>1</v>
      </c>
      <c r="E11" s="30">
        <f t="shared" si="5"/>
        <v>5000</v>
      </c>
      <c r="F11" s="34"/>
      <c r="G11" s="37">
        <v>5000</v>
      </c>
      <c r="H11" s="37">
        <v>1</v>
      </c>
      <c r="I11" s="34">
        <f t="shared" si="4"/>
        <v>5000</v>
      </c>
      <c r="J11" s="1"/>
    </row>
    <row r="12" spans="1:23" ht="15.75" customHeight="1" x14ac:dyDescent="0.2">
      <c r="A12" s="28"/>
      <c r="B12" s="32" t="s">
        <v>60</v>
      </c>
      <c r="C12" s="25">
        <v>5000</v>
      </c>
      <c r="D12" s="31">
        <v>1</v>
      </c>
      <c r="E12" s="38">
        <f t="shared" si="5"/>
        <v>5000</v>
      </c>
      <c r="F12" s="34"/>
      <c r="G12" s="37">
        <v>5000</v>
      </c>
      <c r="H12" s="37">
        <v>1</v>
      </c>
      <c r="I12" s="34">
        <f t="shared" si="4"/>
        <v>5000</v>
      </c>
      <c r="J12" s="1"/>
    </row>
    <row r="13" spans="1:23" ht="15.75" customHeight="1" x14ac:dyDescent="0.2">
      <c r="A13" s="28"/>
      <c r="B13" s="32" t="s">
        <v>61</v>
      </c>
      <c r="C13" s="25">
        <v>50000</v>
      </c>
      <c r="D13" s="31">
        <v>1</v>
      </c>
      <c r="E13" s="38">
        <f t="shared" si="5"/>
        <v>50000</v>
      </c>
      <c r="F13" s="34"/>
      <c r="G13" s="37"/>
      <c r="H13" s="37"/>
      <c r="I13" s="34"/>
      <c r="J13" s="1"/>
    </row>
    <row r="14" spans="1:23" ht="15.75" customHeight="1" x14ac:dyDescent="0.2">
      <c r="A14" s="28"/>
      <c r="B14" s="32" t="s">
        <v>62</v>
      </c>
      <c r="C14" s="25">
        <v>4000</v>
      </c>
      <c r="D14" s="31">
        <v>1</v>
      </c>
      <c r="E14" s="38">
        <f t="shared" si="5"/>
        <v>4000</v>
      </c>
      <c r="F14" s="34"/>
      <c r="G14" s="37">
        <v>4000</v>
      </c>
      <c r="H14" s="37">
        <v>1</v>
      </c>
      <c r="I14" s="34">
        <f>G14*H14</f>
        <v>4000</v>
      </c>
      <c r="J14" s="1"/>
    </row>
    <row r="15" spans="1:23" ht="15.75" customHeight="1" x14ac:dyDescent="0.2">
      <c r="A15" s="39"/>
      <c r="B15" s="40"/>
      <c r="C15" s="41"/>
      <c r="D15" s="42"/>
      <c r="E15" s="43"/>
      <c r="F15" s="34"/>
      <c r="G15" s="44"/>
      <c r="H15" s="44"/>
      <c r="I15" s="45"/>
      <c r="J15" s="1"/>
    </row>
    <row r="16" spans="1:23" ht="15.75" customHeight="1" x14ac:dyDescent="0.2">
      <c r="A16" s="28" t="s">
        <v>63</v>
      </c>
      <c r="B16" s="32" t="s">
        <v>64</v>
      </c>
      <c r="C16" s="25">
        <v>7480</v>
      </c>
      <c r="D16" s="31">
        <v>4</v>
      </c>
      <c r="E16" s="24">
        <f t="shared" ref="E16:E17" si="6">C16*D16</f>
        <v>29920</v>
      </c>
      <c r="F16" s="34"/>
      <c r="G16" s="37">
        <v>7480</v>
      </c>
      <c r="H16" s="37">
        <v>3</v>
      </c>
      <c r="I16" s="34">
        <f t="shared" ref="I16:I21" si="7">G16*H16</f>
        <v>22440</v>
      </c>
      <c r="J16" s="1"/>
    </row>
    <row r="17" spans="1:23" ht="15.75" customHeight="1" x14ac:dyDescent="0.2">
      <c r="A17" s="28"/>
      <c r="B17" s="32" t="s">
        <v>65</v>
      </c>
      <c r="C17" s="25">
        <v>5480</v>
      </c>
      <c r="D17" s="31">
        <v>1</v>
      </c>
      <c r="E17" s="30">
        <f t="shared" si="6"/>
        <v>5480</v>
      </c>
      <c r="F17" s="34"/>
      <c r="G17" s="37">
        <v>5480</v>
      </c>
      <c r="H17" s="37">
        <v>1</v>
      </c>
      <c r="I17" s="34">
        <f t="shared" si="7"/>
        <v>5480</v>
      </c>
      <c r="J17" s="1"/>
    </row>
    <row r="18" spans="1:23" ht="15.75" customHeight="1" x14ac:dyDescent="0.2">
      <c r="A18" s="39"/>
      <c r="B18" s="40"/>
      <c r="C18" s="41"/>
      <c r="D18" s="42"/>
      <c r="E18" s="43"/>
      <c r="F18" s="34"/>
      <c r="G18" s="44"/>
      <c r="H18" s="44"/>
      <c r="I18" s="45">
        <f t="shared" si="7"/>
        <v>0</v>
      </c>
      <c r="J18" s="1"/>
    </row>
    <row r="19" spans="1:23" ht="15.75" customHeight="1" x14ac:dyDescent="0.2">
      <c r="A19" s="28" t="s">
        <v>66</v>
      </c>
      <c r="B19" s="32" t="s">
        <v>67</v>
      </c>
      <c r="C19" s="25">
        <v>11086</v>
      </c>
      <c r="D19" s="31">
        <v>1</v>
      </c>
      <c r="E19" s="24">
        <f>C19*D19</f>
        <v>11086</v>
      </c>
      <c r="F19" s="34"/>
      <c r="G19" s="37">
        <v>7480</v>
      </c>
      <c r="H19" s="37">
        <v>3</v>
      </c>
      <c r="I19" s="34">
        <f t="shared" si="7"/>
        <v>22440</v>
      </c>
      <c r="J19" s="1"/>
    </row>
    <row r="20" spans="1:23" ht="15.75" customHeight="1" x14ac:dyDescent="0.2">
      <c r="A20" s="28"/>
      <c r="B20" s="32"/>
      <c r="C20" s="25"/>
      <c r="D20" s="31"/>
      <c r="E20" s="30"/>
      <c r="F20" s="34"/>
      <c r="G20" s="37">
        <v>5480</v>
      </c>
      <c r="H20" s="37">
        <v>1</v>
      </c>
      <c r="I20" s="34">
        <f t="shared" si="7"/>
        <v>5480</v>
      </c>
      <c r="J20" s="1"/>
    </row>
    <row r="21" spans="1:23" ht="15.75" customHeight="1" x14ac:dyDescent="0.2">
      <c r="A21" s="39"/>
      <c r="B21" s="40"/>
      <c r="C21" s="41"/>
      <c r="D21" s="42"/>
      <c r="E21" s="43"/>
      <c r="F21" s="34"/>
      <c r="G21" s="44"/>
      <c r="H21" s="44"/>
      <c r="I21" s="45">
        <f t="shared" si="7"/>
        <v>0</v>
      </c>
      <c r="J21" s="1"/>
    </row>
    <row r="22" spans="1:23" ht="15.75" customHeight="1" x14ac:dyDescent="0.2">
      <c r="A22" s="8" t="s">
        <v>68</v>
      </c>
      <c r="B22" s="46"/>
      <c r="C22" s="47"/>
      <c r="D22" s="48"/>
      <c r="E22" s="49" t="e">
        <f>SUM(E4:E18)</f>
        <v>#REF!</v>
      </c>
      <c r="F22" s="11"/>
      <c r="G22" s="10"/>
      <c r="H22" s="50"/>
      <c r="I22" s="51">
        <f>SUM(I4:I18)</f>
        <v>369120</v>
      </c>
      <c r="J22" s="52"/>
      <c r="K22" s="52"/>
      <c r="L22" s="52"/>
      <c r="M22" s="52"/>
      <c r="N22" s="52"/>
      <c r="O22" s="52"/>
      <c r="P22" s="52"/>
      <c r="Q22" s="52"/>
      <c r="R22" s="52"/>
      <c r="S22" s="52"/>
      <c r="T22" s="52"/>
      <c r="U22" s="52"/>
      <c r="V22" s="52"/>
      <c r="W22" s="52"/>
    </row>
    <row r="23" spans="1:23" ht="15.75" customHeight="1" x14ac:dyDescent="0.2">
      <c r="A23" s="1"/>
      <c r="B23" s="1"/>
      <c r="C23" s="53"/>
      <c r="D23" s="53"/>
      <c r="E23" s="53"/>
      <c r="F23" s="53"/>
      <c r="G23" s="53"/>
      <c r="H23" s="53"/>
      <c r="I23" s="53"/>
      <c r="J23" s="1"/>
    </row>
    <row r="24" spans="1:23" ht="15.75" customHeight="1" x14ac:dyDescent="0.2">
      <c r="A24" s="1"/>
      <c r="B24" s="1"/>
      <c r="C24" s="53"/>
      <c r="D24" s="53"/>
      <c r="E24" s="53"/>
      <c r="F24" s="53"/>
      <c r="G24" s="53"/>
      <c r="H24" s="53"/>
      <c r="I24" s="53"/>
      <c r="J24" s="1"/>
    </row>
    <row r="25" spans="1:23" ht="15.75" customHeight="1" x14ac:dyDescent="0.2">
      <c r="A25" s="54" t="s">
        <v>69</v>
      </c>
      <c r="B25" s="8" t="s">
        <v>35</v>
      </c>
      <c r="C25" s="9"/>
      <c r="D25" s="9"/>
      <c r="E25" s="10"/>
      <c r="F25" s="11"/>
      <c r="G25" s="9" t="s">
        <v>37</v>
      </c>
      <c r="H25" s="9"/>
      <c r="I25" s="10"/>
      <c r="J25" s="1"/>
    </row>
    <row r="26" spans="1:23" ht="15.75" customHeight="1" x14ac:dyDescent="0.2">
      <c r="A26" s="14" t="s">
        <v>39</v>
      </c>
      <c r="B26" s="15" t="s">
        <v>40</v>
      </c>
      <c r="C26" s="16" t="s">
        <v>41</v>
      </c>
      <c r="D26" s="16" t="s">
        <v>42</v>
      </c>
      <c r="E26" s="17" t="s">
        <v>43</v>
      </c>
      <c r="F26" s="18"/>
      <c r="G26" s="16" t="s">
        <v>41</v>
      </c>
      <c r="H26" s="19" t="s">
        <v>42</v>
      </c>
      <c r="I26" s="16" t="s">
        <v>43</v>
      </c>
      <c r="J26" s="20"/>
      <c r="K26" s="20"/>
      <c r="L26" s="20"/>
      <c r="M26" s="20"/>
      <c r="N26" s="20"/>
      <c r="O26" s="20"/>
      <c r="P26" s="20"/>
      <c r="Q26" s="20"/>
      <c r="R26" s="20"/>
      <c r="S26" s="20"/>
      <c r="T26" s="20"/>
      <c r="U26" s="20"/>
      <c r="V26" s="20"/>
      <c r="W26" s="20"/>
    </row>
    <row r="27" spans="1:23" ht="15.75" customHeight="1" x14ac:dyDescent="0.2">
      <c r="A27" s="21" t="s">
        <v>70</v>
      </c>
      <c r="B27" s="22" t="s">
        <v>64</v>
      </c>
      <c r="C27" s="23">
        <v>11000</v>
      </c>
      <c r="D27" s="23">
        <f>SUM(D4:D5)</f>
        <v>13</v>
      </c>
      <c r="E27" s="24">
        <f t="shared" ref="E27:E35" si="8">C27*D27</f>
        <v>143000</v>
      </c>
      <c r="F27" s="25"/>
      <c r="G27" s="26">
        <f>C27</f>
        <v>11000</v>
      </c>
      <c r="H27" s="26">
        <v>12</v>
      </c>
      <c r="I27" s="23">
        <f t="shared" ref="I27:I36" si="9">G27*H27</f>
        <v>132000</v>
      </c>
      <c r="J27" s="1"/>
    </row>
    <row r="28" spans="1:23" ht="15.75" customHeight="1" x14ac:dyDescent="0.2">
      <c r="A28" s="28"/>
      <c r="B28" s="29" t="s">
        <v>71</v>
      </c>
      <c r="C28" s="25">
        <v>11000</v>
      </c>
      <c r="D28" s="25">
        <v>1</v>
      </c>
      <c r="E28" s="30">
        <f t="shared" si="8"/>
        <v>11000</v>
      </c>
      <c r="F28" s="25"/>
      <c r="G28" s="31">
        <v>4400</v>
      </c>
      <c r="H28" s="31">
        <v>1</v>
      </c>
      <c r="I28" s="25">
        <f t="shared" si="9"/>
        <v>4400</v>
      </c>
      <c r="J28" s="1"/>
    </row>
    <row r="29" spans="1:23" ht="15.75" customHeight="1" x14ac:dyDescent="0.2">
      <c r="A29" s="28"/>
      <c r="B29" s="29" t="s">
        <v>65</v>
      </c>
      <c r="C29" s="25">
        <v>8800</v>
      </c>
      <c r="D29" s="25" t="e">
        <f>D7</f>
        <v>#REF!</v>
      </c>
      <c r="E29" s="30" t="e">
        <f t="shared" si="8"/>
        <v>#REF!</v>
      </c>
      <c r="F29" s="25"/>
      <c r="G29" s="31">
        <f>C29</f>
        <v>8800</v>
      </c>
      <c r="H29" s="31">
        <v>4</v>
      </c>
      <c r="I29" s="25">
        <f t="shared" si="9"/>
        <v>35200</v>
      </c>
      <c r="J29" s="1"/>
    </row>
    <row r="30" spans="1:23" ht="15.75" customHeight="1" x14ac:dyDescent="0.2">
      <c r="A30" s="28"/>
      <c r="B30" s="29" t="s">
        <v>72</v>
      </c>
      <c r="C30" s="25">
        <v>2420</v>
      </c>
      <c r="D30" s="25" t="e">
        <f>SUM(D27:D29)</f>
        <v>#REF!</v>
      </c>
      <c r="E30" s="30" t="e">
        <f t="shared" si="8"/>
        <v>#REF!</v>
      </c>
      <c r="F30" s="25"/>
      <c r="G30" s="31">
        <v>1320</v>
      </c>
      <c r="H30" s="31">
        <v>17</v>
      </c>
      <c r="I30" s="25">
        <f t="shared" si="9"/>
        <v>22440</v>
      </c>
      <c r="J30" s="1"/>
    </row>
    <row r="31" spans="1:23" ht="15.75" customHeight="1" x14ac:dyDescent="0.2">
      <c r="A31" s="28"/>
      <c r="B31" s="29" t="s">
        <v>73</v>
      </c>
      <c r="C31" s="25">
        <v>2200</v>
      </c>
      <c r="D31" s="25">
        <v>2</v>
      </c>
      <c r="E31" s="30">
        <f t="shared" si="8"/>
        <v>4400</v>
      </c>
      <c r="F31" s="25"/>
      <c r="G31" s="31">
        <v>2200</v>
      </c>
      <c r="H31" s="55">
        <v>1.9</v>
      </c>
      <c r="I31" s="25">
        <f t="shared" si="9"/>
        <v>4180</v>
      </c>
      <c r="J31" s="1"/>
    </row>
    <row r="32" spans="1:23" ht="15.75" customHeight="1" x14ac:dyDescent="0.2">
      <c r="A32" s="28"/>
      <c r="B32" s="29" t="s">
        <v>74</v>
      </c>
      <c r="C32" s="25">
        <v>6600</v>
      </c>
      <c r="D32" s="25">
        <v>4</v>
      </c>
      <c r="E32" s="30">
        <f t="shared" si="8"/>
        <v>26400</v>
      </c>
      <c r="F32" s="25"/>
      <c r="G32" s="31">
        <v>6600</v>
      </c>
      <c r="H32" s="31">
        <v>3</v>
      </c>
      <c r="I32" s="25">
        <f t="shared" si="9"/>
        <v>19800</v>
      </c>
      <c r="J32" s="1"/>
    </row>
    <row r="33" spans="1:10" ht="15.75" customHeight="1" x14ac:dyDescent="0.2">
      <c r="A33" s="28"/>
      <c r="B33" s="29" t="s">
        <v>75</v>
      </c>
      <c r="C33" s="25">
        <v>4600</v>
      </c>
      <c r="D33" s="25">
        <v>1</v>
      </c>
      <c r="E33" s="30">
        <f t="shared" si="8"/>
        <v>4600</v>
      </c>
      <c r="F33" s="25"/>
      <c r="G33" s="31">
        <v>4600</v>
      </c>
      <c r="H33" s="31">
        <v>1</v>
      </c>
      <c r="I33" s="25">
        <f t="shared" si="9"/>
        <v>4600</v>
      </c>
      <c r="J33" s="1"/>
    </row>
    <row r="34" spans="1:10" ht="15.75" customHeight="1" x14ac:dyDescent="0.2">
      <c r="A34" s="28"/>
      <c r="B34" s="29" t="s">
        <v>76</v>
      </c>
      <c r="C34" s="25">
        <v>880</v>
      </c>
      <c r="D34" s="25">
        <v>5</v>
      </c>
      <c r="E34" s="30">
        <f t="shared" si="8"/>
        <v>4400</v>
      </c>
      <c r="F34" s="25"/>
      <c r="G34" s="31">
        <v>880</v>
      </c>
      <c r="H34" s="31">
        <v>4</v>
      </c>
      <c r="I34" s="25">
        <f t="shared" si="9"/>
        <v>3520</v>
      </c>
      <c r="J34" s="1"/>
    </row>
    <row r="35" spans="1:10" ht="15.75" customHeight="1" x14ac:dyDescent="0.2">
      <c r="A35" s="28"/>
      <c r="B35" s="29" t="s">
        <v>77</v>
      </c>
      <c r="C35" s="25">
        <v>8250</v>
      </c>
      <c r="D35" s="25">
        <f>D8</f>
        <v>4</v>
      </c>
      <c r="E35" s="30">
        <f t="shared" si="8"/>
        <v>33000</v>
      </c>
      <c r="F35" s="34"/>
      <c r="G35" s="37">
        <v>8250</v>
      </c>
      <c r="H35" s="37">
        <v>4</v>
      </c>
      <c r="I35" s="34">
        <f t="shared" si="9"/>
        <v>33000</v>
      </c>
      <c r="J35" s="1"/>
    </row>
    <row r="36" spans="1:10" ht="15.75" customHeight="1" x14ac:dyDescent="0.2">
      <c r="A36" s="28"/>
      <c r="B36" s="29" t="s">
        <v>78</v>
      </c>
      <c r="C36" s="25">
        <v>770</v>
      </c>
      <c r="D36" s="25">
        <v>1</v>
      </c>
      <c r="E36" s="30">
        <v>770</v>
      </c>
      <c r="F36" s="34"/>
      <c r="G36" s="37">
        <v>770</v>
      </c>
      <c r="H36" s="37">
        <v>1</v>
      </c>
      <c r="I36" s="34">
        <f t="shared" si="9"/>
        <v>770</v>
      </c>
      <c r="J36" s="1"/>
    </row>
    <row r="37" spans="1:10" ht="15.75" customHeight="1" x14ac:dyDescent="0.2">
      <c r="A37" s="28"/>
      <c r="B37" s="29"/>
      <c r="C37" s="25"/>
      <c r="D37" s="25"/>
      <c r="E37" s="30"/>
      <c r="F37" s="34"/>
      <c r="G37" s="37"/>
      <c r="H37" s="37"/>
      <c r="I37" s="34"/>
      <c r="J37" s="1"/>
    </row>
    <row r="38" spans="1:10" ht="15.75" customHeight="1" x14ac:dyDescent="0.2">
      <c r="A38" s="21" t="s">
        <v>79</v>
      </c>
      <c r="B38" s="22" t="s">
        <v>80</v>
      </c>
      <c r="C38" s="23">
        <v>50000</v>
      </c>
      <c r="D38" s="23">
        <v>1</v>
      </c>
      <c r="E38" s="24">
        <f t="shared" ref="E38:E42" si="10">C38*D38</f>
        <v>50000</v>
      </c>
      <c r="F38" s="25"/>
      <c r="G38" s="26">
        <v>17500</v>
      </c>
      <c r="H38" s="26">
        <v>1</v>
      </c>
      <c r="I38" s="23">
        <f t="shared" ref="I38:I39" si="11">G38*H38</f>
        <v>17500</v>
      </c>
      <c r="J38" s="1"/>
    </row>
    <row r="39" spans="1:10" ht="15.75" customHeight="1" x14ac:dyDescent="0.2">
      <c r="A39" s="28"/>
      <c r="B39" s="29" t="s">
        <v>81</v>
      </c>
      <c r="C39" s="25">
        <v>50000</v>
      </c>
      <c r="D39" s="25">
        <v>1</v>
      </c>
      <c r="E39" s="30">
        <f t="shared" si="10"/>
        <v>50000</v>
      </c>
      <c r="F39" s="34"/>
      <c r="G39" s="37">
        <v>17500</v>
      </c>
      <c r="H39" s="37">
        <v>1</v>
      </c>
      <c r="I39" s="34">
        <f t="shared" si="11"/>
        <v>17500</v>
      </c>
      <c r="J39" s="1"/>
    </row>
    <row r="40" spans="1:10" ht="15.75" customHeight="1" x14ac:dyDescent="0.2">
      <c r="A40" s="28"/>
      <c r="B40" s="29" t="s">
        <v>82</v>
      </c>
      <c r="C40" s="25">
        <v>10000</v>
      </c>
      <c r="D40" s="25">
        <v>1</v>
      </c>
      <c r="E40" s="30">
        <f t="shared" si="10"/>
        <v>10000</v>
      </c>
      <c r="F40" s="25"/>
      <c r="G40" s="31"/>
      <c r="H40" s="31"/>
      <c r="I40" s="25"/>
      <c r="J40" s="1"/>
    </row>
    <row r="41" spans="1:10" ht="15.75" customHeight="1" x14ac:dyDescent="0.2">
      <c r="A41" s="28"/>
      <c r="B41" s="29" t="s">
        <v>83</v>
      </c>
      <c r="C41" s="25">
        <v>5000</v>
      </c>
      <c r="D41" s="25">
        <v>1</v>
      </c>
      <c r="E41" s="30">
        <f t="shared" si="10"/>
        <v>5000</v>
      </c>
      <c r="F41" s="25"/>
      <c r="G41" s="31">
        <v>5000</v>
      </c>
      <c r="H41" s="31">
        <v>1</v>
      </c>
      <c r="I41" s="25">
        <f t="shared" ref="I41:I58" si="12">G41*H41</f>
        <v>5000</v>
      </c>
      <c r="J41" s="1"/>
    </row>
    <row r="42" spans="1:10" ht="15.75" customHeight="1" x14ac:dyDescent="0.2">
      <c r="A42" s="28"/>
      <c r="B42" s="29" t="s">
        <v>84</v>
      </c>
      <c r="C42" s="25">
        <v>3000</v>
      </c>
      <c r="D42" s="25">
        <v>3</v>
      </c>
      <c r="E42" s="30">
        <f t="shared" si="10"/>
        <v>9000</v>
      </c>
      <c r="F42" s="25"/>
      <c r="G42" s="31"/>
      <c r="H42" s="31"/>
      <c r="I42" s="25">
        <f t="shared" si="12"/>
        <v>0</v>
      </c>
      <c r="J42" s="1"/>
    </row>
    <row r="43" spans="1:10" ht="15.75" customHeight="1" x14ac:dyDescent="0.2">
      <c r="A43" s="28"/>
      <c r="B43" s="29"/>
      <c r="C43" s="25"/>
      <c r="D43" s="25"/>
      <c r="E43" s="30"/>
      <c r="F43" s="25"/>
      <c r="G43" s="31"/>
      <c r="H43" s="31"/>
      <c r="I43" s="25">
        <f t="shared" si="12"/>
        <v>0</v>
      </c>
      <c r="J43" s="1"/>
    </row>
    <row r="44" spans="1:10" ht="15.75" customHeight="1" x14ac:dyDescent="0.2">
      <c r="A44" s="28"/>
      <c r="B44" s="29"/>
      <c r="C44" s="25"/>
      <c r="D44" s="25"/>
      <c r="E44" s="30"/>
      <c r="F44" s="25"/>
      <c r="G44" s="31"/>
      <c r="H44" s="31"/>
      <c r="I44" s="25">
        <f t="shared" si="12"/>
        <v>0</v>
      </c>
      <c r="J44" s="1"/>
    </row>
    <row r="45" spans="1:10" ht="15.75" customHeight="1" x14ac:dyDescent="0.2">
      <c r="A45" s="21" t="s">
        <v>85</v>
      </c>
      <c r="B45" s="22" t="s">
        <v>86</v>
      </c>
      <c r="C45" s="23">
        <v>3000</v>
      </c>
      <c r="D45" s="23">
        <v>1</v>
      </c>
      <c r="E45" s="24">
        <f t="shared" ref="E45:E46" si="13">C45*D45</f>
        <v>3000</v>
      </c>
      <c r="F45" s="25"/>
      <c r="G45" s="26"/>
      <c r="H45" s="26"/>
      <c r="I45" s="23">
        <f t="shared" si="12"/>
        <v>0</v>
      </c>
      <c r="J45" s="1"/>
    </row>
    <row r="46" spans="1:10" ht="15.75" customHeight="1" x14ac:dyDescent="0.2">
      <c r="A46" s="28"/>
      <c r="B46" s="29" t="s">
        <v>87</v>
      </c>
      <c r="C46" s="25">
        <v>3000</v>
      </c>
      <c r="D46" s="25">
        <v>1</v>
      </c>
      <c r="E46" s="30">
        <f t="shared" si="13"/>
        <v>3000</v>
      </c>
      <c r="F46" s="34"/>
      <c r="G46" s="37"/>
      <c r="H46" s="37"/>
      <c r="I46" s="34">
        <f t="shared" si="12"/>
        <v>0</v>
      </c>
      <c r="J46" s="1"/>
    </row>
    <row r="47" spans="1:10" ht="15.75" customHeight="1" x14ac:dyDescent="0.2">
      <c r="A47" s="28"/>
      <c r="B47" s="29"/>
      <c r="C47" s="25"/>
      <c r="D47" s="25"/>
      <c r="E47" s="30"/>
      <c r="F47" s="34"/>
      <c r="G47" s="37"/>
      <c r="H47" s="37"/>
      <c r="I47" s="34">
        <f t="shared" si="12"/>
        <v>0</v>
      </c>
      <c r="J47" s="1"/>
    </row>
    <row r="48" spans="1:10" ht="15.75" customHeight="1" x14ac:dyDescent="0.2">
      <c r="A48" s="39"/>
      <c r="B48" s="56"/>
      <c r="C48" s="41"/>
      <c r="D48" s="41"/>
      <c r="E48" s="57"/>
      <c r="F48" s="25"/>
      <c r="G48" s="42"/>
      <c r="H48" s="42"/>
      <c r="I48" s="41">
        <f t="shared" si="12"/>
        <v>0</v>
      </c>
      <c r="J48" s="1"/>
    </row>
    <row r="49" spans="1:10" ht="15.75" customHeight="1" x14ac:dyDescent="0.2">
      <c r="A49" s="28" t="s">
        <v>88</v>
      </c>
      <c r="B49" s="29" t="s">
        <v>89</v>
      </c>
      <c r="C49" s="25">
        <f>C4/2</f>
        <v>12400</v>
      </c>
      <c r="D49" s="25">
        <v>4</v>
      </c>
      <c r="E49" s="24">
        <f t="shared" ref="E49:E51" si="14">C49*D49</f>
        <v>49600</v>
      </c>
      <c r="F49" s="25"/>
      <c r="G49" s="31"/>
      <c r="H49" s="31"/>
      <c r="I49" s="25">
        <f t="shared" si="12"/>
        <v>0</v>
      </c>
      <c r="J49" s="1"/>
    </row>
    <row r="50" spans="1:10" ht="15.75" customHeight="1" x14ac:dyDescent="0.2">
      <c r="A50" s="28"/>
      <c r="B50" s="29" t="s">
        <v>90</v>
      </c>
      <c r="C50" s="25">
        <f>C7</f>
        <v>8800</v>
      </c>
      <c r="D50" s="25">
        <v>1</v>
      </c>
      <c r="E50" s="30">
        <f t="shared" si="14"/>
        <v>8800</v>
      </c>
      <c r="F50" s="34"/>
      <c r="G50" s="37"/>
      <c r="H50" s="37"/>
      <c r="I50" s="34">
        <f t="shared" si="12"/>
        <v>0</v>
      </c>
      <c r="J50" s="1"/>
    </row>
    <row r="51" spans="1:10" ht="15.75" customHeight="1" x14ac:dyDescent="0.2">
      <c r="A51" s="28"/>
      <c r="B51" s="29"/>
      <c r="C51" s="25"/>
      <c r="D51" s="25"/>
      <c r="E51" s="30">
        <f t="shared" si="14"/>
        <v>0</v>
      </c>
      <c r="F51" s="34"/>
      <c r="G51" s="37"/>
      <c r="H51" s="37"/>
      <c r="I51" s="34">
        <f t="shared" si="12"/>
        <v>0</v>
      </c>
      <c r="J51" s="1"/>
    </row>
    <row r="52" spans="1:10" ht="15.75" customHeight="1" x14ac:dyDescent="0.2">
      <c r="A52" s="28"/>
      <c r="B52" s="29"/>
      <c r="C52" s="25"/>
      <c r="D52" s="25"/>
      <c r="E52" s="30"/>
      <c r="F52" s="34"/>
      <c r="G52" s="37"/>
      <c r="H52" s="37"/>
      <c r="I52" s="34">
        <f t="shared" si="12"/>
        <v>0</v>
      </c>
      <c r="J52" s="1"/>
    </row>
    <row r="53" spans="1:10" ht="15.75" customHeight="1" x14ac:dyDescent="0.2">
      <c r="A53" s="3" t="s">
        <v>91</v>
      </c>
      <c r="B53" s="3"/>
      <c r="C53" s="58">
        <v>4679</v>
      </c>
      <c r="D53" s="58">
        <v>1</v>
      </c>
      <c r="E53" s="59">
        <f t="shared" ref="E53:E57" si="15">C53*D53</f>
        <v>4679</v>
      </c>
      <c r="F53" s="25"/>
      <c r="G53" s="60">
        <v>4679</v>
      </c>
      <c r="H53" s="60">
        <v>1</v>
      </c>
      <c r="I53" s="58">
        <f t="shared" si="12"/>
        <v>4679</v>
      </c>
      <c r="J53" s="1"/>
    </row>
    <row r="54" spans="1:10" ht="15.75" customHeight="1" x14ac:dyDescent="0.2">
      <c r="A54" s="3" t="s">
        <v>92</v>
      </c>
      <c r="B54" s="3"/>
      <c r="C54" s="58">
        <v>10000</v>
      </c>
      <c r="D54" s="58">
        <v>1</v>
      </c>
      <c r="E54" s="59">
        <f t="shared" si="15"/>
        <v>10000</v>
      </c>
      <c r="F54" s="25"/>
      <c r="G54" s="60">
        <f t="shared" ref="G54:G56" si="16">SUMIF($E$67:$E$74,A54,$C$67:$C$74)</f>
        <v>0</v>
      </c>
      <c r="H54" s="60">
        <v>1</v>
      </c>
      <c r="I54" s="58">
        <f t="shared" si="12"/>
        <v>0</v>
      </c>
      <c r="J54" s="1"/>
    </row>
    <row r="55" spans="1:10" ht="15.75" customHeight="1" x14ac:dyDescent="0.2">
      <c r="A55" s="61" t="s">
        <v>93</v>
      </c>
      <c r="B55" s="62"/>
      <c r="C55" s="41">
        <v>4000</v>
      </c>
      <c r="D55" s="41">
        <v>1</v>
      </c>
      <c r="E55" s="59">
        <f t="shared" si="15"/>
        <v>4000</v>
      </c>
      <c r="F55" s="34"/>
      <c r="G55" s="60">
        <f t="shared" si="16"/>
        <v>0</v>
      </c>
      <c r="H55" s="60">
        <v>1</v>
      </c>
      <c r="I55" s="58">
        <f t="shared" si="12"/>
        <v>0</v>
      </c>
      <c r="J55" s="1"/>
    </row>
    <row r="56" spans="1:10" ht="15.75" customHeight="1" x14ac:dyDescent="0.2">
      <c r="A56" s="61" t="s">
        <v>94</v>
      </c>
      <c r="B56" s="62"/>
      <c r="C56" s="41">
        <v>500</v>
      </c>
      <c r="D56" s="41">
        <v>1</v>
      </c>
      <c r="E56" s="59">
        <f t="shared" si="15"/>
        <v>500</v>
      </c>
      <c r="F56" s="34"/>
      <c r="G56" s="60">
        <f t="shared" si="16"/>
        <v>0</v>
      </c>
      <c r="H56" s="60">
        <v>1</v>
      </c>
      <c r="I56" s="58">
        <f t="shared" si="12"/>
        <v>0</v>
      </c>
      <c r="J56" s="1"/>
    </row>
    <row r="57" spans="1:10" ht="15.75" customHeight="1" x14ac:dyDescent="0.2">
      <c r="A57" s="63" t="s">
        <v>95</v>
      </c>
      <c r="B57" s="64" t="s">
        <v>96</v>
      </c>
      <c r="C57" s="23">
        <v>0</v>
      </c>
      <c r="D57" s="23">
        <v>1</v>
      </c>
      <c r="E57" s="24">
        <f t="shared" si="15"/>
        <v>0</v>
      </c>
      <c r="F57" s="34"/>
      <c r="G57" s="60"/>
      <c r="H57" s="60"/>
      <c r="I57" s="58">
        <f t="shared" si="12"/>
        <v>0</v>
      </c>
      <c r="J57" s="1"/>
    </row>
    <row r="58" spans="1:10" ht="15.75" customHeight="1" x14ac:dyDescent="0.2">
      <c r="A58" s="65" t="s">
        <v>97</v>
      </c>
      <c r="B58" s="66"/>
      <c r="C58" s="23"/>
      <c r="D58" s="23"/>
      <c r="E58" s="24"/>
      <c r="F58" s="11"/>
      <c r="G58" s="48"/>
      <c r="H58" s="42"/>
      <c r="I58" s="41">
        <f t="shared" si="12"/>
        <v>0</v>
      </c>
      <c r="J58" s="1"/>
    </row>
    <row r="59" spans="1:10" ht="15.75" customHeight="1" x14ac:dyDescent="0.2">
      <c r="A59" s="65" t="s">
        <v>67</v>
      </c>
      <c r="B59" s="66"/>
      <c r="C59" s="23"/>
      <c r="D59" s="23"/>
      <c r="E59" s="24"/>
      <c r="F59" s="11"/>
      <c r="G59" s="48"/>
      <c r="H59" s="42"/>
      <c r="I59" s="41">
        <v>11086</v>
      </c>
      <c r="J59" s="1"/>
    </row>
    <row r="60" spans="1:10" ht="15.75" customHeight="1" x14ac:dyDescent="0.2">
      <c r="A60" s="8" t="s">
        <v>98</v>
      </c>
      <c r="B60" s="46"/>
      <c r="C60" s="9"/>
      <c r="D60" s="10"/>
      <c r="E60" s="59" t="e">
        <f>SUM(E27:E59)</f>
        <v>#REF!</v>
      </c>
      <c r="F60" s="11"/>
      <c r="G60" s="10"/>
      <c r="H60" s="60"/>
      <c r="I60" s="58">
        <f>SUM(I27:I59)</f>
        <v>315675</v>
      </c>
      <c r="J60" s="1"/>
    </row>
    <row r="61" spans="1:10" ht="15.75" customHeight="1" x14ac:dyDescent="0.2">
      <c r="A61" s="8" t="s">
        <v>99</v>
      </c>
      <c r="B61" s="46"/>
      <c r="C61" s="9"/>
      <c r="D61" s="10"/>
      <c r="E61" s="49" t="e">
        <f>E22-E60</f>
        <v>#REF!</v>
      </c>
      <c r="F61" s="11"/>
      <c r="G61" s="10"/>
      <c r="H61" s="60"/>
      <c r="I61" s="51">
        <f>I22-I60</f>
        <v>53445</v>
      </c>
      <c r="J61" s="1"/>
    </row>
    <row r="62" spans="1:10" ht="15.75" customHeight="1" x14ac:dyDescent="0.2">
      <c r="C62" s="53"/>
      <c r="D62" s="53"/>
      <c r="E62" s="53"/>
      <c r="F62" s="53"/>
      <c r="G62" s="53"/>
      <c r="H62" s="53"/>
      <c r="I62" s="53"/>
    </row>
    <row r="63" spans="1:10" ht="15.75" customHeight="1" x14ac:dyDescent="0.2">
      <c r="C63" s="53"/>
      <c r="D63" s="53"/>
      <c r="E63" s="53"/>
      <c r="F63" s="53"/>
      <c r="G63" s="53"/>
      <c r="H63" s="53"/>
      <c r="I63" s="53"/>
    </row>
    <row r="64" spans="1:10" ht="15.75" customHeight="1" x14ac:dyDescent="0.2">
      <c r="A64" s="1" t="s">
        <v>100</v>
      </c>
      <c r="C64" s="53"/>
      <c r="D64" s="53"/>
      <c r="E64" s="53"/>
      <c r="F64" s="53"/>
      <c r="G64" s="53"/>
      <c r="H64" s="53"/>
      <c r="I64" s="53"/>
    </row>
    <row r="65" spans="1:9" ht="15.75" customHeight="1" x14ac:dyDescent="0.2">
      <c r="A65" s="67" t="s">
        <v>101</v>
      </c>
      <c r="C65" s="53"/>
      <c r="D65" s="53"/>
      <c r="E65" s="53"/>
      <c r="F65" s="53"/>
      <c r="G65" s="53"/>
      <c r="H65" s="53"/>
      <c r="I65" s="53"/>
    </row>
    <row r="66" spans="1:9" ht="15.75" customHeight="1" x14ac:dyDescent="0.2">
      <c r="A66" s="67" t="s">
        <v>102</v>
      </c>
      <c r="C66" s="53"/>
      <c r="D66" s="53"/>
      <c r="E66" s="53"/>
      <c r="F66" s="53"/>
      <c r="G66" s="53"/>
      <c r="H66" s="53"/>
      <c r="I66" s="53"/>
    </row>
    <row r="67" spans="1:9" ht="15.75" customHeight="1" x14ac:dyDescent="0.2">
      <c r="C67" s="53"/>
      <c r="D67" s="53"/>
      <c r="E67" s="53"/>
      <c r="F67" s="53"/>
      <c r="G67" s="53"/>
      <c r="H67" s="53"/>
      <c r="I67" s="53"/>
    </row>
    <row r="68" spans="1:9" ht="15.75" customHeight="1" x14ac:dyDescent="0.2">
      <c r="A68" s="1" t="s">
        <v>103</v>
      </c>
      <c r="C68" s="53"/>
      <c r="D68" s="53"/>
      <c r="E68" s="53"/>
      <c r="F68" s="53"/>
      <c r="G68" s="53"/>
      <c r="H68" s="53"/>
      <c r="I68" s="53"/>
    </row>
    <row r="69" spans="1:9" ht="15.75" customHeight="1" x14ac:dyDescent="0.2">
      <c r="A69" s="1" t="s">
        <v>104</v>
      </c>
      <c r="C69" s="53"/>
      <c r="D69" s="53"/>
      <c r="E69" s="53"/>
      <c r="F69" s="53"/>
      <c r="G69" s="53"/>
      <c r="H69" s="53"/>
      <c r="I69" s="53"/>
    </row>
    <row r="70" spans="1:9" ht="15.75" customHeight="1" x14ac:dyDescent="0.2">
      <c r="C70" s="53"/>
      <c r="D70" s="53"/>
      <c r="E70" s="53"/>
      <c r="F70" s="53"/>
      <c r="G70" s="53"/>
      <c r="H70" s="53"/>
      <c r="I70" s="53"/>
    </row>
    <row r="71" spans="1:9" ht="15.75" customHeight="1" x14ac:dyDescent="0.2">
      <c r="C71" s="53"/>
      <c r="D71" s="53"/>
      <c r="E71" s="53"/>
      <c r="F71" s="53"/>
      <c r="G71" s="53"/>
      <c r="H71" s="53"/>
      <c r="I71" s="53"/>
    </row>
    <row r="72" spans="1:9" ht="15.75" customHeight="1" x14ac:dyDescent="0.2">
      <c r="C72" s="53"/>
      <c r="D72" s="53"/>
      <c r="E72" s="53"/>
      <c r="F72" s="53"/>
      <c r="G72" s="53"/>
      <c r="H72" s="53"/>
      <c r="I72" s="53"/>
    </row>
    <row r="73" spans="1:9" ht="15.75" customHeight="1" x14ac:dyDescent="0.2">
      <c r="C73" s="53"/>
      <c r="D73" s="53"/>
      <c r="E73" s="53"/>
      <c r="F73" s="53"/>
      <c r="G73" s="53"/>
      <c r="H73" s="53"/>
      <c r="I73" s="53"/>
    </row>
    <row r="74" spans="1:9" ht="15.75" customHeight="1" x14ac:dyDescent="0.2">
      <c r="C74" s="53"/>
      <c r="D74" s="53"/>
      <c r="E74" s="53"/>
      <c r="F74" s="53"/>
      <c r="G74" s="53"/>
      <c r="H74" s="53"/>
      <c r="I74" s="53"/>
    </row>
    <row r="75" spans="1:9" ht="15.75" customHeight="1" x14ac:dyDescent="0.2">
      <c r="C75" s="53"/>
      <c r="D75" s="53"/>
      <c r="E75" s="53"/>
      <c r="F75" s="53"/>
      <c r="G75" s="53"/>
      <c r="H75" s="53"/>
      <c r="I75" s="53"/>
    </row>
    <row r="76" spans="1:9" ht="15.75" customHeight="1" x14ac:dyDescent="0.2">
      <c r="C76" s="53"/>
      <c r="D76" s="53"/>
      <c r="E76" s="53"/>
      <c r="F76" s="53"/>
      <c r="G76" s="53"/>
      <c r="H76" s="53"/>
      <c r="I76" s="53"/>
    </row>
    <row r="77" spans="1:9" ht="15.75" customHeight="1" x14ac:dyDescent="0.2">
      <c r="C77" s="53"/>
      <c r="D77" s="53"/>
      <c r="E77" s="53"/>
      <c r="F77" s="53"/>
      <c r="G77" s="53"/>
      <c r="H77" s="53"/>
      <c r="I77" s="53"/>
    </row>
    <row r="78" spans="1:9" ht="15.75" customHeight="1" x14ac:dyDescent="0.2">
      <c r="C78" s="53"/>
      <c r="D78" s="53"/>
      <c r="E78" s="53"/>
      <c r="F78" s="53"/>
      <c r="G78" s="53"/>
      <c r="H78" s="53"/>
      <c r="I78" s="53"/>
    </row>
    <row r="79" spans="1:9" ht="15.75" customHeight="1" x14ac:dyDescent="0.2">
      <c r="C79" s="53"/>
      <c r="D79" s="53"/>
      <c r="E79" s="53"/>
      <c r="F79" s="53"/>
      <c r="G79" s="53"/>
      <c r="H79" s="53"/>
      <c r="I79" s="53"/>
    </row>
    <row r="80" spans="1:9" ht="15.75" customHeight="1" x14ac:dyDescent="0.2">
      <c r="C80" s="53"/>
      <c r="D80" s="53"/>
      <c r="E80" s="53"/>
      <c r="F80" s="53"/>
      <c r="G80" s="53"/>
      <c r="H80" s="53"/>
      <c r="I80" s="53"/>
    </row>
    <row r="81" spans="3:9" ht="15.75" customHeight="1" x14ac:dyDescent="0.2">
      <c r="C81" s="53"/>
      <c r="D81" s="53"/>
      <c r="E81" s="53"/>
      <c r="F81" s="53"/>
      <c r="G81" s="53"/>
      <c r="H81" s="53"/>
      <c r="I81" s="53"/>
    </row>
    <row r="82" spans="3:9" ht="15.75" customHeight="1" x14ac:dyDescent="0.2">
      <c r="C82" s="53"/>
      <c r="D82" s="53"/>
      <c r="E82" s="53"/>
      <c r="F82" s="53"/>
      <c r="G82" s="53"/>
      <c r="H82" s="53"/>
      <c r="I82" s="53"/>
    </row>
    <row r="83" spans="3:9" ht="15.75" customHeight="1" x14ac:dyDescent="0.2">
      <c r="C83" s="53"/>
      <c r="D83" s="53"/>
      <c r="E83" s="53"/>
      <c r="F83" s="53"/>
      <c r="G83" s="53"/>
      <c r="H83" s="53"/>
      <c r="I83" s="53"/>
    </row>
    <row r="84" spans="3:9" ht="15.75" customHeight="1" x14ac:dyDescent="0.2">
      <c r="C84" s="53"/>
      <c r="D84" s="53"/>
      <c r="E84" s="53"/>
      <c r="F84" s="53"/>
      <c r="G84" s="53"/>
      <c r="H84" s="53"/>
      <c r="I84" s="53"/>
    </row>
    <row r="85" spans="3:9" ht="15.75" customHeight="1" x14ac:dyDescent="0.2">
      <c r="C85" s="53"/>
      <c r="D85" s="53"/>
      <c r="E85" s="53"/>
      <c r="F85" s="53"/>
      <c r="G85" s="53"/>
      <c r="H85" s="53"/>
      <c r="I85" s="53"/>
    </row>
    <row r="86" spans="3:9" ht="15.75" customHeight="1" x14ac:dyDescent="0.2">
      <c r="C86" s="53"/>
      <c r="D86" s="53"/>
      <c r="E86" s="53"/>
      <c r="F86" s="53"/>
      <c r="G86" s="53"/>
      <c r="H86" s="53"/>
      <c r="I86" s="53"/>
    </row>
    <row r="87" spans="3:9" ht="15.75" customHeight="1" x14ac:dyDescent="0.2">
      <c r="C87" s="53"/>
      <c r="D87" s="53"/>
      <c r="E87" s="53"/>
      <c r="F87" s="53"/>
      <c r="G87" s="53"/>
      <c r="H87" s="53"/>
      <c r="I87" s="53"/>
    </row>
    <row r="88" spans="3:9" ht="15.75" customHeight="1" x14ac:dyDescent="0.2">
      <c r="C88" s="53"/>
      <c r="D88" s="53"/>
      <c r="E88" s="53"/>
      <c r="F88" s="53"/>
      <c r="G88" s="53"/>
      <c r="H88" s="53"/>
      <c r="I88" s="53"/>
    </row>
    <row r="89" spans="3:9" ht="15.75" customHeight="1" x14ac:dyDescent="0.2">
      <c r="C89" s="53"/>
      <c r="D89" s="53"/>
      <c r="E89" s="53"/>
      <c r="F89" s="53"/>
      <c r="G89" s="53"/>
      <c r="H89" s="53"/>
      <c r="I89" s="53"/>
    </row>
    <row r="90" spans="3:9" ht="15.75" customHeight="1" x14ac:dyDescent="0.2">
      <c r="C90" s="53"/>
      <c r="D90" s="53"/>
      <c r="E90" s="53"/>
      <c r="F90" s="53"/>
      <c r="G90" s="53"/>
      <c r="H90" s="53"/>
      <c r="I90" s="53"/>
    </row>
    <row r="91" spans="3:9" ht="15.75" customHeight="1" x14ac:dyDescent="0.2">
      <c r="C91" s="53"/>
      <c r="D91" s="53"/>
      <c r="E91" s="53"/>
      <c r="F91" s="53"/>
      <c r="G91" s="53"/>
      <c r="H91" s="53"/>
      <c r="I91" s="53"/>
    </row>
    <row r="92" spans="3:9" ht="15.75" customHeight="1" x14ac:dyDescent="0.2">
      <c r="C92" s="53"/>
      <c r="D92" s="53"/>
      <c r="E92" s="53"/>
      <c r="F92" s="53"/>
      <c r="G92" s="53"/>
      <c r="H92" s="53"/>
      <c r="I92" s="53"/>
    </row>
    <row r="93" spans="3:9" ht="15.75" customHeight="1" x14ac:dyDescent="0.2">
      <c r="C93" s="53"/>
      <c r="D93" s="53"/>
      <c r="E93" s="53"/>
      <c r="F93" s="53"/>
      <c r="G93" s="53"/>
      <c r="H93" s="53"/>
      <c r="I93" s="53"/>
    </row>
    <row r="94" spans="3:9" ht="15.75" customHeight="1" x14ac:dyDescent="0.2">
      <c r="C94" s="53"/>
      <c r="D94" s="53"/>
      <c r="E94" s="53"/>
      <c r="F94" s="53"/>
      <c r="G94" s="53"/>
      <c r="H94" s="53"/>
      <c r="I94" s="53"/>
    </row>
    <row r="95" spans="3:9" ht="15.75" customHeight="1" x14ac:dyDescent="0.2">
      <c r="C95" s="53"/>
      <c r="D95" s="53"/>
      <c r="E95" s="53"/>
      <c r="F95" s="53"/>
      <c r="G95" s="53"/>
      <c r="H95" s="53"/>
      <c r="I95" s="53"/>
    </row>
    <row r="96" spans="3:9" ht="15.75" customHeight="1" x14ac:dyDescent="0.2">
      <c r="C96" s="53"/>
      <c r="D96" s="53"/>
      <c r="E96" s="53"/>
      <c r="F96" s="53"/>
      <c r="G96" s="53"/>
      <c r="H96" s="53"/>
      <c r="I96" s="53"/>
    </row>
    <row r="97" spans="3:9" ht="15.75" customHeight="1" x14ac:dyDescent="0.2">
      <c r="C97" s="53"/>
      <c r="D97" s="53"/>
      <c r="E97" s="53"/>
      <c r="F97" s="53"/>
      <c r="G97" s="53"/>
      <c r="H97" s="53"/>
      <c r="I97" s="53"/>
    </row>
    <row r="98" spans="3:9" ht="15.75" customHeight="1" x14ac:dyDescent="0.2">
      <c r="C98" s="53"/>
      <c r="D98" s="53"/>
      <c r="E98" s="53"/>
      <c r="F98" s="53"/>
      <c r="G98" s="53"/>
      <c r="H98" s="53"/>
      <c r="I98" s="53"/>
    </row>
    <row r="99" spans="3:9" ht="15.75" customHeight="1" x14ac:dyDescent="0.2">
      <c r="C99" s="53"/>
      <c r="D99" s="53"/>
      <c r="E99" s="53"/>
      <c r="F99" s="53"/>
      <c r="G99" s="53"/>
      <c r="H99" s="53"/>
      <c r="I99" s="53"/>
    </row>
    <row r="100" spans="3:9" ht="15.75" customHeight="1" x14ac:dyDescent="0.2">
      <c r="C100" s="53"/>
      <c r="D100" s="53"/>
      <c r="E100" s="53"/>
      <c r="F100" s="53"/>
      <c r="G100" s="53"/>
      <c r="H100" s="53"/>
      <c r="I100" s="53"/>
    </row>
    <row r="101" spans="3:9" ht="15.75" customHeight="1" x14ac:dyDescent="0.2">
      <c r="C101" s="53"/>
      <c r="D101" s="53"/>
      <c r="E101" s="53"/>
      <c r="F101" s="53"/>
      <c r="G101" s="53"/>
      <c r="H101" s="53"/>
      <c r="I101" s="53"/>
    </row>
    <row r="102" spans="3:9" ht="15.75" customHeight="1" x14ac:dyDescent="0.2">
      <c r="C102" s="53"/>
      <c r="D102" s="53"/>
      <c r="E102" s="53"/>
      <c r="F102" s="53"/>
      <c r="G102" s="53"/>
      <c r="H102" s="53"/>
      <c r="I102" s="53"/>
    </row>
    <row r="103" spans="3:9" ht="15.75" customHeight="1" x14ac:dyDescent="0.2">
      <c r="C103" s="53"/>
      <c r="D103" s="53"/>
      <c r="E103" s="53"/>
      <c r="F103" s="53"/>
      <c r="G103" s="53"/>
      <c r="H103" s="53"/>
      <c r="I103" s="53"/>
    </row>
    <row r="104" spans="3:9" ht="15.75" customHeight="1" x14ac:dyDescent="0.2">
      <c r="C104" s="53"/>
      <c r="D104" s="53"/>
      <c r="E104" s="53"/>
      <c r="F104" s="53"/>
      <c r="G104" s="53"/>
      <c r="H104" s="53"/>
      <c r="I104" s="53"/>
    </row>
    <row r="105" spans="3:9" ht="15.75" customHeight="1" x14ac:dyDescent="0.2">
      <c r="C105" s="53"/>
      <c r="D105" s="53"/>
      <c r="E105" s="53"/>
      <c r="F105" s="53"/>
      <c r="G105" s="53"/>
      <c r="H105" s="53"/>
      <c r="I105" s="53"/>
    </row>
    <row r="106" spans="3:9" ht="15.75" customHeight="1" x14ac:dyDescent="0.2">
      <c r="C106" s="53"/>
      <c r="D106" s="53"/>
      <c r="E106" s="53"/>
      <c r="F106" s="53"/>
      <c r="G106" s="53"/>
      <c r="H106" s="53"/>
      <c r="I106" s="53"/>
    </row>
    <row r="107" spans="3:9" ht="15.75" customHeight="1" x14ac:dyDescent="0.2">
      <c r="C107" s="53"/>
      <c r="D107" s="53"/>
      <c r="E107" s="53"/>
      <c r="F107" s="53"/>
      <c r="G107" s="53"/>
      <c r="H107" s="53"/>
      <c r="I107" s="53"/>
    </row>
    <row r="108" spans="3:9" ht="15.75" customHeight="1" x14ac:dyDescent="0.2">
      <c r="C108" s="53"/>
      <c r="D108" s="53"/>
      <c r="E108" s="53"/>
      <c r="F108" s="53"/>
      <c r="G108" s="53"/>
      <c r="H108" s="53"/>
      <c r="I108" s="53"/>
    </row>
    <row r="109" spans="3:9" ht="15.75" customHeight="1" x14ac:dyDescent="0.2">
      <c r="C109" s="53"/>
      <c r="D109" s="53"/>
      <c r="E109" s="53"/>
      <c r="F109" s="53"/>
      <c r="G109" s="53"/>
      <c r="H109" s="53"/>
      <c r="I109" s="53"/>
    </row>
    <row r="110" spans="3:9" ht="15.75" customHeight="1" x14ac:dyDescent="0.2">
      <c r="C110" s="53"/>
      <c r="D110" s="53"/>
      <c r="E110" s="53"/>
      <c r="F110" s="53"/>
      <c r="G110" s="53"/>
      <c r="H110" s="53"/>
      <c r="I110" s="53"/>
    </row>
    <row r="111" spans="3:9" ht="15.75" customHeight="1" x14ac:dyDescent="0.2">
      <c r="C111" s="53"/>
      <c r="D111" s="53"/>
      <c r="E111" s="53"/>
      <c r="F111" s="53"/>
      <c r="G111" s="53"/>
      <c r="H111" s="53"/>
      <c r="I111" s="53"/>
    </row>
    <row r="112" spans="3:9" ht="15.75" customHeight="1" x14ac:dyDescent="0.2">
      <c r="C112" s="53"/>
      <c r="D112" s="53"/>
      <c r="E112" s="53"/>
      <c r="F112" s="53"/>
      <c r="G112" s="53"/>
      <c r="H112" s="53"/>
      <c r="I112" s="53"/>
    </row>
    <row r="113" spans="3:9" ht="15.75" customHeight="1" x14ac:dyDescent="0.2">
      <c r="C113" s="53"/>
      <c r="D113" s="53"/>
      <c r="E113" s="53"/>
      <c r="F113" s="53"/>
      <c r="G113" s="53"/>
      <c r="H113" s="53"/>
      <c r="I113" s="53"/>
    </row>
    <row r="114" spans="3:9" ht="15.75" customHeight="1" x14ac:dyDescent="0.2">
      <c r="C114" s="53"/>
      <c r="D114" s="53"/>
      <c r="E114" s="53"/>
      <c r="F114" s="53"/>
      <c r="G114" s="53"/>
      <c r="H114" s="53"/>
      <c r="I114" s="53"/>
    </row>
    <row r="115" spans="3:9" ht="15.75" customHeight="1" x14ac:dyDescent="0.2">
      <c r="C115" s="53"/>
      <c r="D115" s="53"/>
      <c r="E115" s="53"/>
      <c r="F115" s="53"/>
      <c r="G115" s="53"/>
      <c r="H115" s="53"/>
      <c r="I115" s="53"/>
    </row>
    <row r="116" spans="3:9" ht="15.75" customHeight="1" x14ac:dyDescent="0.2">
      <c r="C116" s="53"/>
      <c r="D116" s="53"/>
      <c r="E116" s="53"/>
      <c r="F116" s="53"/>
      <c r="G116" s="53"/>
      <c r="H116" s="53"/>
      <c r="I116" s="53"/>
    </row>
    <row r="117" spans="3:9" ht="15.75" customHeight="1" x14ac:dyDescent="0.2">
      <c r="C117" s="53"/>
      <c r="D117" s="53"/>
      <c r="E117" s="53"/>
      <c r="F117" s="53"/>
      <c r="G117" s="53"/>
      <c r="H117" s="53"/>
      <c r="I117" s="53"/>
    </row>
    <row r="118" spans="3:9" ht="15.75" customHeight="1" x14ac:dyDescent="0.2">
      <c r="C118" s="53"/>
      <c r="D118" s="53"/>
      <c r="E118" s="53"/>
      <c r="F118" s="53"/>
      <c r="G118" s="53"/>
      <c r="H118" s="53"/>
      <c r="I118" s="53"/>
    </row>
    <row r="119" spans="3:9" ht="15.75" customHeight="1" x14ac:dyDescent="0.2">
      <c r="C119" s="53"/>
      <c r="D119" s="53"/>
      <c r="E119" s="53"/>
      <c r="F119" s="53"/>
      <c r="G119" s="53"/>
      <c r="H119" s="53"/>
      <c r="I119" s="53"/>
    </row>
    <row r="120" spans="3:9" ht="15.75" customHeight="1" x14ac:dyDescent="0.2">
      <c r="C120" s="53"/>
      <c r="D120" s="53"/>
      <c r="E120" s="53"/>
      <c r="F120" s="53"/>
      <c r="G120" s="53"/>
      <c r="H120" s="53"/>
      <c r="I120" s="53"/>
    </row>
    <row r="121" spans="3:9" ht="15.75" customHeight="1" x14ac:dyDescent="0.2">
      <c r="C121" s="53"/>
      <c r="D121" s="53"/>
      <c r="E121" s="53"/>
      <c r="F121" s="53"/>
      <c r="G121" s="53"/>
      <c r="H121" s="53"/>
      <c r="I121" s="53"/>
    </row>
    <row r="122" spans="3:9" ht="15.75" customHeight="1" x14ac:dyDescent="0.2">
      <c r="C122" s="53"/>
      <c r="D122" s="53"/>
      <c r="E122" s="53"/>
      <c r="F122" s="53"/>
      <c r="G122" s="53"/>
      <c r="H122" s="53"/>
      <c r="I122" s="53"/>
    </row>
    <row r="123" spans="3:9" ht="15.75" customHeight="1" x14ac:dyDescent="0.2">
      <c r="C123" s="53"/>
      <c r="D123" s="53"/>
      <c r="E123" s="53"/>
      <c r="F123" s="53"/>
      <c r="G123" s="53"/>
      <c r="H123" s="53"/>
      <c r="I123" s="53"/>
    </row>
    <row r="124" spans="3:9" ht="15.75" customHeight="1" x14ac:dyDescent="0.2">
      <c r="C124" s="53"/>
      <c r="D124" s="53"/>
      <c r="E124" s="53"/>
      <c r="F124" s="53"/>
      <c r="G124" s="53"/>
      <c r="H124" s="53"/>
      <c r="I124" s="53"/>
    </row>
    <row r="125" spans="3:9" ht="15.75" customHeight="1" x14ac:dyDescent="0.2">
      <c r="C125" s="53"/>
      <c r="D125" s="53"/>
      <c r="E125" s="53"/>
      <c r="F125" s="53"/>
      <c r="G125" s="53"/>
      <c r="H125" s="53"/>
      <c r="I125" s="53"/>
    </row>
    <row r="126" spans="3:9" ht="15.75" customHeight="1" x14ac:dyDescent="0.2">
      <c r="C126" s="53"/>
      <c r="D126" s="53"/>
      <c r="E126" s="53"/>
      <c r="F126" s="53"/>
      <c r="G126" s="53"/>
      <c r="H126" s="53"/>
      <c r="I126" s="53"/>
    </row>
    <row r="127" spans="3:9" ht="15.75" customHeight="1" x14ac:dyDescent="0.2">
      <c r="C127" s="53"/>
      <c r="D127" s="53"/>
      <c r="E127" s="53"/>
      <c r="F127" s="53"/>
      <c r="G127" s="53"/>
      <c r="H127" s="53"/>
      <c r="I127" s="53"/>
    </row>
    <row r="128" spans="3:9" ht="15.75" customHeight="1" x14ac:dyDescent="0.2">
      <c r="C128" s="53"/>
      <c r="D128" s="53"/>
      <c r="E128" s="53"/>
      <c r="F128" s="53"/>
      <c r="G128" s="53"/>
      <c r="H128" s="53"/>
      <c r="I128" s="53"/>
    </row>
    <row r="129" spans="3:9" ht="15.75" customHeight="1" x14ac:dyDescent="0.2">
      <c r="C129" s="53"/>
      <c r="D129" s="53"/>
      <c r="E129" s="53"/>
      <c r="F129" s="53"/>
      <c r="G129" s="53"/>
      <c r="H129" s="53"/>
      <c r="I129" s="53"/>
    </row>
    <row r="130" spans="3:9" ht="15.75" customHeight="1" x14ac:dyDescent="0.2">
      <c r="C130" s="53"/>
      <c r="D130" s="53"/>
      <c r="E130" s="53"/>
      <c r="F130" s="53"/>
      <c r="G130" s="53"/>
      <c r="H130" s="53"/>
      <c r="I130" s="53"/>
    </row>
    <row r="131" spans="3:9" ht="15.75" customHeight="1" x14ac:dyDescent="0.2">
      <c r="C131" s="53"/>
      <c r="D131" s="53"/>
      <c r="E131" s="53"/>
      <c r="F131" s="53"/>
      <c r="G131" s="53"/>
      <c r="H131" s="53"/>
      <c r="I131" s="53"/>
    </row>
    <row r="132" spans="3:9" ht="15.75" customHeight="1" x14ac:dyDescent="0.2">
      <c r="C132" s="53"/>
      <c r="D132" s="53"/>
      <c r="E132" s="53"/>
      <c r="F132" s="53"/>
      <c r="G132" s="53"/>
      <c r="H132" s="53"/>
      <c r="I132" s="53"/>
    </row>
    <row r="133" spans="3:9" ht="15.75" customHeight="1" x14ac:dyDescent="0.2">
      <c r="C133" s="53"/>
      <c r="D133" s="53"/>
      <c r="E133" s="53"/>
      <c r="F133" s="53"/>
      <c r="G133" s="53"/>
      <c r="H133" s="53"/>
      <c r="I133" s="53"/>
    </row>
    <row r="134" spans="3:9" ht="15.75" customHeight="1" x14ac:dyDescent="0.2">
      <c r="C134" s="53"/>
      <c r="D134" s="53"/>
      <c r="E134" s="53"/>
      <c r="F134" s="53"/>
      <c r="G134" s="53"/>
      <c r="H134" s="53"/>
      <c r="I134" s="53"/>
    </row>
    <row r="135" spans="3:9" ht="15.75" customHeight="1" x14ac:dyDescent="0.2">
      <c r="C135" s="53"/>
      <c r="D135" s="53"/>
      <c r="E135" s="53"/>
      <c r="F135" s="53"/>
      <c r="G135" s="53"/>
      <c r="H135" s="53"/>
      <c r="I135" s="53"/>
    </row>
    <row r="136" spans="3:9" ht="15.75" customHeight="1" x14ac:dyDescent="0.2">
      <c r="C136" s="53"/>
      <c r="D136" s="53"/>
      <c r="E136" s="53"/>
      <c r="F136" s="53"/>
      <c r="G136" s="53"/>
      <c r="H136" s="53"/>
      <c r="I136" s="53"/>
    </row>
    <row r="137" spans="3:9" ht="15.75" customHeight="1" x14ac:dyDescent="0.2">
      <c r="C137" s="53"/>
      <c r="D137" s="53"/>
      <c r="E137" s="53"/>
      <c r="F137" s="53"/>
      <c r="G137" s="53"/>
      <c r="H137" s="53"/>
      <c r="I137" s="53"/>
    </row>
    <row r="138" spans="3:9" ht="15.75" customHeight="1" x14ac:dyDescent="0.2">
      <c r="C138" s="53"/>
      <c r="D138" s="53"/>
      <c r="E138" s="53"/>
      <c r="F138" s="53"/>
      <c r="G138" s="53"/>
      <c r="H138" s="53"/>
      <c r="I138" s="53"/>
    </row>
    <row r="139" spans="3:9" ht="15.75" customHeight="1" x14ac:dyDescent="0.2">
      <c r="C139" s="53"/>
      <c r="D139" s="53"/>
      <c r="E139" s="53"/>
      <c r="F139" s="53"/>
      <c r="G139" s="53"/>
      <c r="H139" s="53"/>
      <c r="I139" s="53"/>
    </row>
    <row r="140" spans="3:9" ht="15.75" customHeight="1" x14ac:dyDescent="0.2">
      <c r="C140" s="53"/>
      <c r="D140" s="53"/>
      <c r="E140" s="53"/>
      <c r="F140" s="53"/>
      <c r="G140" s="53"/>
      <c r="H140" s="53"/>
      <c r="I140" s="53"/>
    </row>
    <row r="141" spans="3:9" ht="15.75" customHeight="1" x14ac:dyDescent="0.2">
      <c r="C141" s="53"/>
      <c r="D141" s="53"/>
      <c r="E141" s="53"/>
      <c r="F141" s="53"/>
      <c r="G141" s="53"/>
      <c r="H141" s="53"/>
      <c r="I141" s="53"/>
    </row>
    <row r="142" spans="3:9" ht="15.75" customHeight="1" x14ac:dyDescent="0.2">
      <c r="C142" s="53"/>
      <c r="D142" s="53"/>
      <c r="E142" s="53"/>
      <c r="F142" s="53"/>
      <c r="G142" s="53"/>
      <c r="H142" s="53"/>
      <c r="I142" s="53"/>
    </row>
    <row r="143" spans="3:9" ht="15.75" customHeight="1" x14ac:dyDescent="0.2">
      <c r="C143" s="53"/>
      <c r="D143" s="53"/>
      <c r="E143" s="53"/>
      <c r="F143" s="53"/>
      <c r="G143" s="53"/>
      <c r="H143" s="53"/>
      <c r="I143" s="53"/>
    </row>
    <row r="144" spans="3:9" ht="15.75" customHeight="1" x14ac:dyDescent="0.2">
      <c r="C144" s="53"/>
      <c r="D144" s="53"/>
      <c r="E144" s="53"/>
      <c r="F144" s="53"/>
      <c r="G144" s="53"/>
      <c r="H144" s="53"/>
      <c r="I144" s="53"/>
    </row>
    <row r="145" spans="3:9" ht="15.75" customHeight="1" x14ac:dyDescent="0.2">
      <c r="C145" s="53"/>
      <c r="D145" s="53"/>
      <c r="E145" s="53"/>
      <c r="F145" s="53"/>
      <c r="G145" s="53"/>
      <c r="H145" s="53"/>
      <c r="I145" s="53"/>
    </row>
    <row r="146" spans="3:9" ht="15.75" customHeight="1" x14ac:dyDescent="0.2">
      <c r="C146" s="53"/>
      <c r="D146" s="53"/>
      <c r="E146" s="53"/>
      <c r="F146" s="53"/>
      <c r="G146" s="53"/>
      <c r="H146" s="53"/>
      <c r="I146" s="53"/>
    </row>
    <row r="147" spans="3:9" ht="15.75" customHeight="1" x14ac:dyDescent="0.2">
      <c r="C147" s="53"/>
      <c r="D147" s="53"/>
      <c r="E147" s="53"/>
      <c r="F147" s="53"/>
      <c r="G147" s="53"/>
      <c r="H147" s="53"/>
      <c r="I147" s="53"/>
    </row>
    <row r="148" spans="3:9" ht="15.75" customHeight="1" x14ac:dyDescent="0.2">
      <c r="C148" s="53"/>
      <c r="D148" s="53"/>
      <c r="E148" s="53"/>
      <c r="F148" s="53"/>
      <c r="G148" s="53"/>
      <c r="H148" s="53"/>
      <c r="I148" s="53"/>
    </row>
    <row r="149" spans="3:9" ht="15.75" customHeight="1" x14ac:dyDescent="0.2">
      <c r="C149" s="53"/>
      <c r="D149" s="53"/>
      <c r="E149" s="53"/>
      <c r="F149" s="53"/>
      <c r="G149" s="53"/>
      <c r="H149" s="53"/>
      <c r="I149" s="53"/>
    </row>
    <row r="150" spans="3:9" ht="15.75" customHeight="1" x14ac:dyDescent="0.2">
      <c r="C150" s="53"/>
      <c r="D150" s="53"/>
      <c r="E150" s="53"/>
      <c r="F150" s="53"/>
      <c r="G150" s="53"/>
      <c r="H150" s="53"/>
      <c r="I150" s="53"/>
    </row>
    <row r="151" spans="3:9" ht="15.75" customHeight="1" x14ac:dyDescent="0.2">
      <c r="C151" s="53"/>
      <c r="D151" s="53"/>
      <c r="E151" s="53"/>
      <c r="F151" s="53"/>
      <c r="G151" s="53"/>
      <c r="H151" s="53"/>
      <c r="I151" s="53"/>
    </row>
    <row r="152" spans="3:9" ht="15.75" customHeight="1" x14ac:dyDescent="0.2">
      <c r="C152" s="53"/>
      <c r="D152" s="53"/>
      <c r="E152" s="53"/>
      <c r="F152" s="53"/>
      <c r="G152" s="53"/>
      <c r="H152" s="53"/>
      <c r="I152" s="53"/>
    </row>
    <row r="153" spans="3:9" ht="15.75" customHeight="1" x14ac:dyDescent="0.2">
      <c r="C153" s="53"/>
      <c r="D153" s="53"/>
      <c r="E153" s="53"/>
      <c r="F153" s="53"/>
      <c r="G153" s="53"/>
      <c r="H153" s="53"/>
      <c r="I153" s="53"/>
    </row>
    <row r="154" spans="3:9" ht="15.75" customHeight="1" x14ac:dyDescent="0.2">
      <c r="C154" s="53"/>
      <c r="D154" s="53"/>
      <c r="E154" s="53"/>
      <c r="F154" s="53"/>
      <c r="G154" s="53"/>
      <c r="H154" s="53"/>
      <c r="I154" s="53"/>
    </row>
    <row r="155" spans="3:9" ht="15.75" customHeight="1" x14ac:dyDescent="0.2">
      <c r="C155" s="53"/>
      <c r="D155" s="53"/>
      <c r="E155" s="53"/>
      <c r="F155" s="53"/>
      <c r="G155" s="53"/>
      <c r="H155" s="53"/>
      <c r="I155" s="53"/>
    </row>
    <row r="156" spans="3:9" ht="15.75" customHeight="1" x14ac:dyDescent="0.2">
      <c r="C156" s="53"/>
      <c r="D156" s="53"/>
      <c r="E156" s="53"/>
      <c r="F156" s="53"/>
      <c r="G156" s="53"/>
      <c r="H156" s="53"/>
      <c r="I156" s="53"/>
    </row>
    <row r="157" spans="3:9" ht="15.75" customHeight="1" x14ac:dyDescent="0.2">
      <c r="C157" s="53"/>
      <c r="D157" s="53"/>
      <c r="E157" s="53"/>
      <c r="F157" s="53"/>
      <c r="G157" s="53"/>
      <c r="H157" s="53"/>
      <c r="I157" s="53"/>
    </row>
    <row r="158" spans="3:9" ht="15.75" customHeight="1" x14ac:dyDescent="0.2">
      <c r="C158" s="53"/>
      <c r="D158" s="53"/>
      <c r="E158" s="53"/>
      <c r="F158" s="53"/>
      <c r="G158" s="53"/>
      <c r="H158" s="53"/>
      <c r="I158" s="53"/>
    </row>
    <row r="159" spans="3:9" ht="15.75" customHeight="1" x14ac:dyDescent="0.2">
      <c r="C159" s="53"/>
      <c r="D159" s="53"/>
      <c r="E159" s="53"/>
      <c r="F159" s="53"/>
      <c r="G159" s="53"/>
      <c r="H159" s="53"/>
      <c r="I159" s="53"/>
    </row>
    <row r="160" spans="3:9" ht="15.75" customHeight="1" x14ac:dyDescent="0.2">
      <c r="C160" s="53"/>
      <c r="D160" s="53"/>
      <c r="E160" s="53"/>
      <c r="F160" s="53"/>
      <c r="G160" s="53"/>
      <c r="H160" s="53"/>
      <c r="I160" s="53"/>
    </row>
    <row r="161" spans="3:9" ht="15.75" customHeight="1" x14ac:dyDescent="0.2">
      <c r="C161" s="53"/>
      <c r="D161" s="53"/>
      <c r="E161" s="53"/>
      <c r="F161" s="53"/>
      <c r="G161" s="53"/>
      <c r="H161" s="53"/>
      <c r="I161" s="53"/>
    </row>
    <row r="162" spans="3:9" ht="15.75" customHeight="1" x14ac:dyDescent="0.2">
      <c r="C162" s="53"/>
      <c r="D162" s="53"/>
      <c r="E162" s="53"/>
      <c r="F162" s="53"/>
      <c r="G162" s="53"/>
      <c r="H162" s="53"/>
      <c r="I162" s="53"/>
    </row>
    <row r="163" spans="3:9" ht="15.75" customHeight="1" x14ac:dyDescent="0.2">
      <c r="C163" s="53"/>
      <c r="D163" s="53"/>
      <c r="E163" s="53"/>
      <c r="F163" s="53"/>
      <c r="G163" s="53"/>
      <c r="H163" s="53"/>
      <c r="I163" s="53"/>
    </row>
    <row r="164" spans="3:9" ht="15.75" customHeight="1" x14ac:dyDescent="0.2">
      <c r="C164" s="53"/>
      <c r="D164" s="53"/>
      <c r="E164" s="53"/>
      <c r="F164" s="53"/>
      <c r="G164" s="53"/>
      <c r="H164" s="53"/>
      <c r="I164" s="53"/>
    </row>
    <row r="165" spans="3:9" ht="15.75" customHeight="1" x14ac:dyDescent="0.2">
      <c r="C165" s="53"/>
      <c r="D165" s="53"/>
      <c r="E165" s="53"/>
      <c r="F165" s="53"/>
      <c r="G165" s="53"/>
      <c r="H165" s="53"/>
      <c r="I165" s="53"/>
    </row>
    <row r="166" spans="3:9" ht="15.75" customHeight="1" x14ac:dyDescent="0.2">
      <c r="C166" s="53"/>
      <c r="D166" s="53"/>
      <c r="E166" s="53"/>
      <c r="F166" s="53"/>
      <c r="G166" s="53"/>
      <c r="H166" s="53"/>
      <c r="I166" s="53"/>
    </row>
    <row r="167" spans="3:9" ht="15.75" customHeight="1" x14ac:dyDescent="0.2">
      <c r="C167" s="53"/>
      <c r="D167" s="53"/>
      <c r="E167" s="53"/>
      <c r="F167" s="53"/>
      <c r="G167" s="53"/>
      <c r="H167" s="53"/>
      <c r="I167" s="53"/>
    </row>
    <row r="168" spans="3:9" ht="15.75" customHeight="1" x14ac:dyDescent="0.2">
      <c r="C168" s="53"/>
      <c r="D168" s="53"/>
      <c r="E168" s="53"/>
      <c r="F168" s="53"/>
      <c r="G168" s="53"/>
      <c r="H168" s="53"/>
      <c r="I168" s="53"/>
    </row>
    <row r="169" spans="3:9" ht="15.75" customHeight="1" x14ac:dyDescent="0.2">
      <c r="C169" s="53"/>
      <c r="D169" s="53"/>
      <c r="E169" s="53"/>
      <c r="F169" s="53"/>
      <c r="G169" s="53"/>
      <c r="H169" s="53"/>
      <c r="I169" s="53"/>
    </row>
    <row r="170" spans="3:9" ht="15.75" customHeight="1" x14ac:dyDescent="0.2">
      <c r="C170" s="53"/>
      <c r="D170" s="53"/>
      <c r="E170" s="53"/>
      <c r="F170" s="53"/>
      <c r="G170" s="53"/>
      <c r="H170" s="53"/>
      <c r="I170" s="53"/>
    </row>
    <row r="171" spans="3:9" ht="15.75" customHeight="1" x14ac:dyDescent="0.2">
      <c r="C171" s="53"/>
      <c r="D171" s="53"/>
      <c r="E171" s="53"/>
      <c r="F171" s="53"/>
      <c r="G171" s="53"/>
      <c r="H171" s="53"/>
      <c r="I171" s="53"/>
    </row>
    <row r="172" spans="3:9" ht="15.75" customHeight="1" x14ac:dyDescent="0.2">
      <c r="C172" s="53"/>
      <c r="D172" s="53"/>
      <c r="E172" s="53"/>
      <c r="F172" s="53"/>
      <c r="G172" s="53"/>
      <c r="H172" s="53"/>
      <c r="I172" s="53"/>
    </row>
    <row r="173" spans="3:9" ht="15.75" customHeight="1" x14ac:dyDescent="0.2">
      <c r="C173" s="53"/>
      <c r="D173" s="53"/>
      <c r="E173" s="53"/>
      <c r="F173" s="53"/>
      <c r="G173" s="53"/>
      <c r="H173" s="53"/>
      <c r="I173" s="53"/>
    </row>
    <row r="174" spans="3:9" ht="15.75" customHeight="1" x14ac:dyDescent="0.2">
      <c r="C174" s="53"/>
      <c r="D174" s="53"/>
      <c r="E174" s="53"/>
      <c r="F174" s="53"/>
      <c r="G174" s="53"/>
      <c r="H174" s="53"/>
      <c r="I174" s="53"/>
    </row>
    <row r="175" spans="3:9" ht="15.75" customHeight="1" x14ac:dyDescent="0.2">
      <c r="C175" s="53"/>
      <c r="D175" s="53"/>
      <c r="E175" s="53"/>
      <c r="F175" s="53"/>
      <c r="G175" s="53"/>
      <c r="H175" s="53"/>
      <c r="I175" s="53"/>
    </row>
    <row r="176" spans="3:9" ht="15.75" customHeight="1" x14ac:dyDescent="0.2">
      <c r="C176" s="53"/>
      <c r="D176" s="53"/>
      <c r="E176" s="53"/>
      <c r="F176" s="53"/>
      <c r="G176" s="53"/>
      <c r="H176" s="53"/>
      <c r="I176" s="53"/>
    </row>
    <row r="177" spans="3:9" ht="15.75" customHeight="1" x14ac:dyDescent="0.2">
      <c r="C177" s="53"/>
      <c r="D177" s="53"/>
      <c r="E177" s="53"/>
      <c r="F177" s="53"/>
      <c r="G177" s="53"/>
      <c r="H177" s="53"/>
      <c r="I177" s="53"/>
    </row>
    <row r="178" spans="3:9" ht="15.75" customHeight="1" x14ac:dyDescent="0.2">
      <c r="C178" s="53"/>
      <c r="D178" s="53"/>
      <c r="E178" s="53"/>
      <c r="F178" s="53"/>
      <c r="G178" s="53"/>
      <c r="H178" s="53"/>
      <c r="I178" s="53"/>
    </row>
    <row r="179" spans="3:9" ht="15.75" customHeight="1" x14ac:dyDescent="0.2">
      <c r="C179" s="53"/>
      <c r="D179" s="53"/>
      <c r="E179" s="53"/>
      <c r="F179" s="53"/>
      <c r="G179" s="53"/>
      <c r="H179" s="53"/>
      <c r="I179" s="53"/>
    </row>
    <row r="180" spans="3:9" ht="15.75" customHeight="1" x14ac:dyDescent="0.2">
      <c r="C180" s="53"/>
      <c r="D180" s="53"/>
      <c r="E180" s="53"/>
      <c r="F180" s="53"/>
      <c r="G180" s="53"/>
      <c r="H180" s="53"/>
      <c r="I180" s="53"/>
    </row>
    <row r="181" spans="3:9" ht="15.75" customHeight="1" x14ac:dyDescent="0.2">
      <c r="C181" s="53"/>
      <c r="D181" s="53"/>
      <c r="E181" s="53"/>
      <c r="F181" s="53"/>
      <c r="G181" s="53"/>
      <c r="H181" s="53"/>
      <c r="I181" s="53"/>
    </row>
    <row r="182" spans="3:9" ht="15.75" customHeight="1" x14ac:dyDescent="0.2">
      <c r="C182" s="53"/>
      <c r="D182" s="53"/>
      <c r="E182" s="53"/>
      <c r="F182" s="53"/>
      <c r="G182" s="53"/>
      <c r="H182" s="53"/>
      <c r="I182" s="53"/>
    </row>
    <row r="183" spans="3:9" ht="15.75" customHeight="1" x14ac:dyDescent="0.2">
      <c r="C183" s="53"/>
      <c r="D183" s="53"/>
      <c r="E183" s="53"/>
      <c r="F183" s="53"/>
      <c r="G183" s="53"/>
      <c r="H183" s="53"/>
      <c r="I183" s="53"/>
    </row>
    <row r="184" spans="3:9" ht="15.75" customHeight="1" x14ac:dyDescent="0.2">
      <c r="C184" s="53"/>
      <c r="D184" s="53"/>
      <c r="E184" s="53"/>
      <c r="F184" s="53"/>
      <c r="G184" s="53"/>
      <c r="H184" s="53"/>
      <c r="I184" s="53"/>
    </row>
    <row r="185" spans="3:9" ht="15.75" customHeight="1" x14ac:dyDescent="0.2">
      <c r="C185" s="53"/>
      <c r="D185" s="53"/>
      <c r="E185" s="53"/>
      <c r="F185" s="53"/>
      <c r="G185" s="53"/>
      <c r="H185" s="53"/>
      <c r="I185" s="53"/>
    </row>
    <row r="186" spans="3:9" ht="15.75" customHeight="1" x14ac:dyDescent="0.2">
      <c r="C186" s="53"/>
      <c r="D186" s="53"/>
      <c r="E186" s="53"/>
      <c r="F186" s="53"/>
      <c r="G186" s="53"/>
      <c r="H186" s="53"/>
      <c r="I186" s="53"/>
    </row>
    <row r="187" spans="3:9" ht="15.75" customHeight="1" x14ac:dyDescent="0.2">
      <c r="C187" s="53"/>
      <c r="D187" s="53"/>
      <c r="E187" s="53"/>
      <c r="F187" s="53"/>
      <c r="G187" s="53"/>
      <c r="H187" s="53"/>
      <c r="I187" s="53"/>
    </row>
    <row r="188" spans="3:9" ht="15.75" customHeight="1" x14ac:dyDescent="0.2">
      <c r="C188" s="53"/>
      <c r="D188" s="53"/>
      <c r="E188" s="53"/>
      <c r="F188" s="53"/>
      <c r="G188" s="53"/>
      <c r="H188" s="53"/>
      <c r="I188" s="53"/>
    </row>
    <row r="189" spans="3:9" ht="15.75" customHeight="1" x14ac:dyDescent="0.2">
      <c r="C189" s="53"/>
      <c r="D189" s="53"/>
      <c r="E189" s="53"/>
      <c r="F189" s="53"/>
      <c r="G189" s="53"/>
      <c r="H189" s="53"/>
      <c r="I189" s="53"/>
    </row>
    <row r="190" spans="3:9" ht="15.75" customHeight="1" x14ac:dyDescent="0.2">
      <c r="C190" s="53"/>
      <c r="D190" s="53"/>
      <c r="E190" s="53"/>
      <c r="F190" s="53"/>
      <c r="G190" s="53"/>
      <c r="H190" s="53"/>
      <c r="I190" s="53"/>
    </row>
    <row r="191" spans="3:9" ht="15.75" customHeight="1" x14ac:dyDescent="0.2">
      <c r="C191" s="53"/>
      <c r="D191" s="53"/>
      <c r="E191" s="53"/>
      <c r="F191" s="53"/>
      <c r="G191" s="53"/>
      <c r="H191" s="53"/>
      <c r="I191" s="53"/>
    </row>
    <row r="192" spans="3:9" ht="15.75" customHeight="1" x14ac:dyDescent="0.2">
      <c r="C192" s="53"/>
      <c r="D192" s="53"/>
      <c r="E192" s="53"/>
      <c r="F192" s="53"/>
      <c r="G192" s="53"/>
      <c r="H192" s="53"/>
      <c r="I192" s="53"/>
    </row>
    <row r="193" spans="3:9" ht="15.75" customHeight="1" x14ac:dyDescent="0.2">
      <c r="C193" s="53"/>
      <c r="D193" s="53"/>
      <c r="E193" s="53"/>
      <c r="F193" s="53"/>
      <c r="G193" s="53"/>
      <c r="H193" s="53"/>
      <c r="I193" s="53"/>
    </row>
    <row r="194" spans="3:9" ht="15.75" customHeight="1" x14ac:dyDescent="0.2">
      <c r="C194" s="53"/>
      <c r="D194" s="53"/>
      <c r="E194" s="53"/>
      <c r="F194" s="53"/>
      <c r="G194" s="53"/>
      <c r="H194" s="53"/>
      <c r="I194" s="53"/>
    </row>
    <row r="195" spans="3:9" ht="15.75" customHeight="1" x14ac:dyDescent="0.2">
      <c r="C195" s="53"/>
      <c r="D195" s="53"/>
      <c r="E195" s="53"/>
      <c r="F195" s="53"/>
      <c r="G195" s="53"/>
      <c r="H195" s="53"/>
      <c r="I195" s="53"/>
    </row>
    <row r="196" spans="3:9" ht="15.75" customHeight="1" x14ac:dyDescent="0.2">
      <c r="C196" s="53"/>
      <c r="D196" s="53"/>
      <c r="E196" s="53"/>
      <c r="F196" s="53"/>
      <c r="G196" s="53"/>
      <c r="H196" s="53"/>
      <c r="I196" s="53"/>
    </row>
    <row r="197" spans="3:9" ht="15.75" customHeight="1" x14ac:dyDescent="0.2">
      <c r="C197" s="53"/>
      <c r="D197" s="53"/>
      <c r="E197" s="53"/>
      <c r="F197" s="53"/>
      <c r="G197" s="53"/>
      <c r="H197" s="53"/>
      <c r="I197" s="53"/>
    </row>
    <row r="198" spans="3:9" ht="15.75" customHeight="1" x14ac:dyDescent="0.2">
      <c r="C198" s="53"/>
      <c r="D198" s="53"/>
      <c r="E198" s="53"/>
      <c r="F198" s="53"/>
      <c r="G198" s="53"/>
      <c r="H198" s="53"/>
      <c r="I198" s="53"/>
    </row>
    <row r="199" spans="3:9" ht="15.75" customHeight="1" x14ac:dyDescent="0.2">
      <c r="C199" s="53"/>
      <c r="D199" s="53"/>
      <c r="E199" s="53"/>
      <c r="F199" s="53"/>
      <c r="G199" s="53"/>
      <c r="H199" s="53"/>
      <c r="I199" s="53"/>
    </row>
    <row r="200" spans="3:9" ht="15.75" customHeight="1" x14ac:dyDescent="0.2">
      <c r="C200" s="53"/>
      <c r="D200" s="53"/>
      <c r="E200" s="53"/>
      <c r="F200" s="53"/>
      <c r="G200" s="53"/>
      <c r="H200" s="53"/>
      <c r="I200" s="53"/>
    </row>
    <row r="201" spans="3:9" ht="15.75" customHeight="1" x14ac:dyDescent="0.2">
      <c r="C201" s="53"/>
      <c r="D201" s="53"/>
      <c r="E201" s="53"/>
      <c r="F201" s="53"/>
      <c r="G201" s="53"/>
      <c r="H201" s="53"/>
      <c r="I201" s="53"/>
    </row>
    <row r="202" spans="3:9" ht="15.75" customHeight="1" x14ac:dyDescent="0.2">
      <c r="C202" s="53"/>
      <c r="D202" s="53"/>
      <c r="E202" s="53"/>
      <c r="F202" s="53"/>
      <c r="G202" s="53"/>
      <c r="H202" s="53"/>
      <c r="I202" s="53"/>
    </row>
    <row r="203" spans="3:9" ht="15.75" customHeight="1" x14ac:dyDescent="0.2">
      <c r="C203" s="53"/>
      <c r="D203" s="53"/>
      <c r="E203" s="53"/>
      <c r="F203" s="53"/>
      <c r="G203" s="53"/>
      <c r="H203" s="53"/>
      <c r="I203" s="53"/>
    </row>
    <row r="204" spans="3:9" ht="15.75" customHeight="1" x14ac:dyDescent="0.2">
      <c r="C204" s="53"/>
      <c r="D204" s="53"/>
      <c r="E204" s="53"/>
      <c r="F204" s="53"/>
      <c r="G204" s="53"/>
      <c r="H204" s="53"/>
      <c r="I204" s="53"/>
    </row>
    <row r="205" spans="3:9" ht="15.75" customHeight="1" x14ac:dyDescent="0.2">
      <c r="C205" s="53"/>
      <c r="D205" s="53"/>
      <c r="E205" s="53"/>
      <c r="F205" s="53"/>
      <c r="G205" s="53"/>
      <c r="H205" s="53"/>
      <c r="I205" s="53"/>
    </row>
    <row r="206" spans="3:9" ht="15.75" customHeight="1" x14ac:dyDescent="0.2">
      <c r="C206" s="53"/>
      <c r="D206" s="53"/>
      <c r="E206" s="53"/>
      <c r="F206" s="53"/>
      <c r="G206" s="53"/>
      <c r="H206" s="53"/>
      <c r="I206" s="53"/>
    </row>
    <row r="207" spans="3:9" ht="15.75" customHeight="1" x14ac:dyDescent="0.2">
      <c r="C207" s="53"/>
      <c r="D207" s="53"/>
      <c r="E207" s="53"/>
      <c r="F207" s="53"/>
      <c r="G207" s="53"/>
      <c r="H207" s="53"/>
      <c r="I207" s="53"/>
    </row>
    <row r="208" spans="3:9" ht="15.75" customHeight="1" x14ac:dyDescent="0.2">
      <c r="C208" s="53"/>
      <c r="D208" s="53"/>
      <c r="E208" s="53"/>
      <c r="F208" s="53"/>
      <c r="G208" s="53"/>
      <c r="H208" s="53"/>
      <c r="I208" s="53"/>
    </row>
    <row r="209" spans="3:9" ht="15.75" customHeight="1" x14ac:dyDescent="0.2">
      <c r="C209" s="53"/>
      <c r="D209" s="53"/>
      <c r="E209" s="53"/>
      <c r="F209" s="53"/>
      <c r="G209" s="53"/>
      <c r="H209" s="53"/>
      <c r="I209" s="53"/>
    </row>
    <row r="210" spans="3:9" ht="15.75" customHeight="1" x14ac:dyDescent="0.2">
      <c r="C210" s="53"/>
      <c r="D210" s="53"/>
      <c r="E210" s="53"/>
      <c r="F210" s="53"/>
      <c r="G210" s="53"/>
      <c r="H210" s="53"/>
      <c r="I210" s="53"/>
    </row>
    <row r="211" spans="3:9" ht="15.75" customHeight="1" x14ac:dyDescent="0.2">
      <c r="C211" s="53"/>
      <c r="D211" s="53"/>
      <c r="E211" s="53"/>
      <c r="F211" s="53"/>
      <c r="G211" s="53"/>
      <c r="H211" s="53"/>
      <c r="I211" s="53"/>
    </row>
    <row r="212" spans="3:9" ht="15.75" customHeight="1" x14ac:dyDescent="0.2">
      <c r="C212" s="53"/>
      <c r="D212" s="53"/>
      <c r="E212" s="53"/>
      <c r="F212" s="53"/>
      <c r="G212" s="53"/>
      <c r="H212" s="53"/>
      <c r="I212" s="53"/>
    </row>
    <row r="213" spans="3:9" ht="15.75" customHeight="1" x14ac:dyDescent="0.2">
      <c r="C213" s="53"/>
      <c r="D213" s="53"/>
      <c r="E213" s="53"/>
      <c r="F213" s="53"/>
      <c r="G213" s="53"/>
      <c r="H213" s="53"/>
      <c r="I213" s="53"/>
    </row>
    <row r="214" spans="3:9" ht="15.75" customHeight="1" x14ac:dyDescent="0.2">
      <c r="C214" s="53"/>
      <c r="D214" s="53"/>
      <c r="E214" s="53"/>
      <c r="F214" s="53"/>
      <c r="G214" s="53"/>
      <c r="H214" s="53"/>
      <c r="I214" s="53"/>
    </row>
    <row r="215" spans="3:9" ht="15.75" customHeight="1" x14ac:dyDescent="0.2">
      <c r="C215" s="53"/>
      <c r="D215" s="53"/>
      <c r="E215" s="53"/>
      <c r="F215" s="53"/>
      <c r="G215" s="53"/>
      <c r="H215" s="53"/>
      <c r="I215" s="53"/>
    </row>
    <row r="216" spans="3:9" ht="15.75" customHeight="1" x14ac:dyDescent="0.2">
      <c r="C216" s="53"/>
      <c r="D216" s="53"/>
      <c r="E216" s="53"/>
      <c r="F216" s="53"/>
      <c r="G216" s="53"/>
      <c r="H216" s="53"/>
      <c r="I216" s="53"/>
    </row>
    <row r="217" spans="3:9" ht="15.75" customHeight="1" x14ac:dyDescent="0.2">
      <c r="C217" s="53"/>
      <c r="D217" s="53"/>
      <c r="E217" s="53"/>
      <c r="F217" s="53"/>
      <c r="G217" s="53"/>
      <c r="H217" s="53"/>
      <c r="I217" s="53"/>
    </row>
    <row r="218" spans="3:9" ht="15.75" customHeight="1" x14ac:dyDescent="0.2">
      <c r="C218" s="53"/>
      <c r="D218" s="53"/>
      <c r="E218" s="53"/>
      <c r="F218" s="53"/>
      <c r="G218" s="53"/>
      <c r="H218" s="53"/>
      <c r="I218" s="53"/>
    </row>
    <row r="219" spans="3:9" ht="15.75" customHeight="1" x14ac:dyDescent="0.2">
      <c r="C219" s="53"/>
      <c r="D219" s="53"/>
      <c r="E219" s="53"/>
      <c r="F219" s="53"/>
      <c r="G219" s="53"/>
      <c r="H219" s="53"/>
      <c r="I219" s="53"/>
    </row>
    <row r="220" spans="3:9" ht="15.75" customHeight="1" x14ac:dyDescent="0.2">
      <c r="C220" s="53"/>
      <c r="D220" s="53"/>
      <c r="E220" s="53"/>
      <c r="F220" s="53"/>
      <c r="G220" s="53"/>
      <c r="H220" s="53"/>
      <c r="I220" s="53"/>
    </row>
    <row r="221" spans="3:9" ht="15.75" customHeight="1" x14ac:dyDescent="0.2">
      <c r="C221" s="53"/>
      <c r="D221" s="53"/>
      <c r="E221" s="53"/>
      <c r="F221" s="53"/>
      <c r="G221" s="53"/>
      <c r="H221" s="53"/>
      <c r="I221" s="53"/>
    </row>
    <row r="222" spans="3:9" ht="15.75" customHeight="1" x14ac:dyDescent="0.2">
      <c r="C222" s="53"/>
      <c r="D222" s="53"/>
      <c r="E222" s="53"/>
      <c r="F222" s="53"/>
      <c r="G222" s="53"/>
      <c r="H222" s="53"/>
      <c r="I222" s="53"/>
    </row>
    <row r="223" spans="3:9" ht="15.75" customHeight="1" x14ac:dyDescent="0.2">
      <c r="C223" s="53"/>
      <c r="D223" s="53"/>
      <c r="E223" s="53"/>
      <c r="F223" s="53"/>
      <c r="G223" s="53"/>
      <c r="H223" s="53"/>
      <c r="I223" s="53"/>
    </row>
    <row r="224" spans="3:9" ht="15.75" customHeight="1" x14ac:dyDescent="0.2">
      <c r="C224" s="53"/>
      <c r="D224" s="53"/>
      <c r="E224" s="53"/>
      <c r="F224" s="53"/>
      <c r="G224" s="53"/>
      <c r="H224" s="53"/>
      <c r="I224" s="53"/>
    </row>
    <row r="225" spans="3:9" ht="15.75" customHeight="1" x14ac:dyDescent="0.2">
      <c r="C225" s="53"/>
      <c r="D225" s="53"/>
      <c r="E225" s="53"/>
      <c r="F225" s="53"/>
      <c r="G225" s="53"/>
      <c r="H225" s="53"/>
      <c r="I225" s="53"/>
    </row>
    <row r="226" spans="3:9" ht="15.75" customHeight="1" x14ac:dyDescent="0.2">
      <c r="C226" s="53"/>
      <c r="D226" s="53"/>
      <c r="E226" s="53"/>
      <c r="F226" s="53"/>
      <c r="G226" s="53"/>
      <c r="H226" s="53"/>
      <c r="I226" s="53"/>
    </row>
    <row r="227" spans="3:9" ht="15.75" customHeight="1" x14ac:dyDescent="0.2">
      <c r="C227" s="53"/>
      <c r="D227" s="53"/>
      <c r="E227" s="53"/>
      <c r="F227" s="53"/>
      <c r="G227" s="53"/>
      <c r="H227" s="53"/>
      <c r="I227" s="53"/>
    </row>
    <row r="228" spans="3:9" ht="15.75" customHeight="1" x14ac:dyDescent="0.2">
      <c r="C228" s="53"/>
      <c r="D228" s="53"/>
      <c r="E228" s="53"/>
      <c r="F228" s="53"/>
      <c r="G228" s="53"/>
      <c r="H228" s="53"/>
      <c r="I228" s="53"/>
    </row>
    <row r="229" spans="3:9" ht="15.75" customHeight="1" x14ac:dyDescent="0.2">
      <c r="C229" s="53"/>
      <c r="D229" s="53"/>
      <c r="E229" s="53"/>
      <c r="F229" s="53"/>
      <c r="G229" s="53"/>
      <c r="H229" s="53"/>
      <c r="I229" s="53"/>
    </row>
    <row r="230" spans="3:9" ht="15.75" customHeight="1" x14ac:dyDescent="0.2">
      <c r="C230" s="53"/>
      <c r="D230" s="53"/>
      <c r="E230" s="53"/>
      <c r="F230" s="53"/>
      <c r="G230" s="53"/>
      <c r="H230" s="53"/>
      <c r="I230" s="53"/>
    </row>
    <row r="231" spans="3:9" ht="15.75" customHeight="1" x14ac:dyDescent="0.2">
      <c r="C231" s="53"/>
      <c r="D231" s="53"/>
      <c r="E231" s="53"/>
      <c r="F231" s="53"/>
      <c r="G231" s="53"/>
      <c r="H231" s="53"/>
      <c r="I231" s="53"/>
    </row>
    <row r="232" spans="3:9" ht="15.75" customHeight="1" x14ac:dyDescent="0.2">
      <c r="C232" s="53"/>
      <c r="D232" s="53"/>
      <c r="E232" s="53"/>
      <c r="F232" s="53"/>
      <c r="G232" s="53"/>
      <c r="H232" s="53"/>
      <c r="I232" s="53"/>
    </row>
    <row r="233" spans="3:9" ht="15.75" customHeight="1" x14ac:dyDescent="0.2">
      <c r="C233" s="53"/>
      <c r="D233" s="53"/>
      <c r="E233" s="53"/>
      <c r="F233" s="53"/>
      <c r="G233" s="53"/>
      <c r="H233" s="53"/>
      <c r="I233" s="53"/>
    </row>
    <row r="234" spans="3:9" ht="15.75" customHeight="1" x14ac:dyDescent="0.2">
      <c r="C234" s="53"/>
      <c r="D234" s="53"/>
      <c r="E234" s="53"/>
      <c r="F234" s="53"/>
      <c r="G234" s="53"/>
      <c r="H234" s="53"/>
      <c r="I234" s="53"/>
    </row>
    <row r="235" spans="3:9" ht="15.75" customHeight="1" x14ac:dyDescent="0.2">
      <c r="C235" s="53"/>
      <c r="D235" s="53"/>
      <c r="E235" s="53"/>
      <c r="F235" s="53"/>
      <c r="G235" s="53"/>
      <c r="H235" s="53"/>
      <c r="I235" s="53"/>
    </row>
    <row r="236" spans="3:9" ht="15.75" customHeight="1" x14ac:dyDescent="0.2">
      <c r="C236" s="53"/>
      <c r="D236" s="53"/>
      <c r="E236" s="53"/>
      <c r="F236" s="53"/>
      <c r="G236" s="53"/>
      <c r="H236" s="53"/>
      <c r="I236" s="53"/>
    </row>
    <row r="237" spans="3:9" ht="15.75" customHeight="1" x14ac:dyDescent="0.2">
      <c r="C237" s="53"/>
      <c r="D237" s="53"/>
      <c r="E237" s="53"/>
      <c r="F237" s="53"/>
      <c r="G237" s="53"/>
      <c r="H237" s="53"/>
      <c r="I237" s="53"/>
    </row>
    <row r="238" spans="3:9" ht="15.75" customHeight="1" x14ac:dyDescent="0.2">
      <c r="C238" s="53"/>
      <c r="D238" s="53"/>
      <c r="E238" s="53"/>
      <c r="F238" s="53"/>
      <c r="G238" s="53"/>
      <c r="H238" s="53"/>
      <c r="I238" s="53"/>
    </row>
    <row r="239" spans="3:9" ht="15.75" customHeight="1" x14ac:dyDescent="0.2">
      <c r="C239" s="53"/>
      <c r="D239" s="53"/>
      <c r="E239" s="53"/>
      <c r="F239" s="53"/>
      <c r="G239" s="53"/>
      <c r="H239" s="53"/>
      <c r="I239" s="53"/>
    </row>
    <row r="240" spans="3:9" ht="15.75" customHeight="1" x14ac:dyDescent="0.2">
      <c r="C240" s="53"/>
      <c r="D240" s="53"/>
      <c r="E240" s="53"/>
      <c r="F240" s="53"/>
      <c r="G240" s="53"/>
      <c r="H240" s="53"/>
      <c r="I240" s="53"/>
    </row>
    <row r="241" spans="3:9" ht="15.75" customHeight="1" x14ac:dyDescent="0.2">
      <c r="C241" s="53"/>
      <c r="D241" s="53"/>
      <c r="E241" s="53"/>
      <c r="F241" s="53"/>
      <c r="G241" s="53"/>
      <c r="H241" s="53"/>
      <c r="I241" s="53"/>
    </row>
    <row r="242" spans="3:9" ht="15.75" customHeight="1" x14ac:dyDescent="0.2">
      <c r="C242" s="53"/>
      <c r="D242" s="53"/>
      <c r="E242" s="53"/>
      <c r="F242" s="53"/>
      <c r="G242" s="53"/>
      <c r="H242" s="53"/>
      <c r="I242" s="53"/>
    </row>
    <row r="243" spans="3:9" ht="15.75" customHeight="1" x14ac:dyDescent="0.2">
      <c r="C243" s="53"/>
      <c r="D243" s="53"/>
      <c r="E243" s="53"/>
      <c r="F243" s="53"/>
      <c r="G243" s="53"/>
      <c r="H243" s="53"/>
      <c r="I243" s="53"/>
    </row>
    <row r="244" spans="3:9" ht="15.75" customHeight="1" x14ac:dyDescent="0.2">
      <c r="C244" s="53"/>
      <c r="D244" s="53"/>
      <c r="E244" s="53"/>
      <c r="F244" s="53"/>
      <c r="G244" s="53"/>
      <c r="H244" s="53"/>
      <c r="I244" s="53"/>
    </row>
    <row r="245" spans="3:9" ht="15.75" customHeight="1" x14ac:dyDescent="0.2">
      <c r="C245" s="53"/>
      <c r="D245" s="53"/>
      <c r="E245" s="53"/>
      <c r="F245" s="53"/>
      <c r="G245" s="53"/>
      <c r="H245" s="53"/>
      <c r="I245" s="53"/>
    </row>
    <row r="246" spans="3:9" ht="15.75" customHeight="1" x14ac:dyDescent="0.2">
      <c r="C246" s="53"/>
      <c r="D246" s="53"/>
      <c r="E246" s="53"/>
      <c r="F246" s="53"/>
      <c r="G246" s="53"/>
      <c r="H246" s="53"/>
      <c r="I246" s="53"/>
    </row>
    <row r="247" spans="3:9" ht="15.75" customHeight="1" x14ac:dyDescent="0.2">
      <c r="C247" s="53"/>
      <c r="D247" s="53"/>
      <c r="E247" s="53"/>
      <c r="F247" s="53"/>
      <c r="G247" s="53"/>
      <c r="H247" s="53"/>
      <c r="I247" s="53"/>
    </row>
    <row r="248" spans="3:9" ht="15.75" customHeight="1" x14ac:dyDescent="0.2">
      <c r="C248" s="53"/>
      <c r="D248" s="53"/>
      <c r="E248" s="53"/>
      <c r="F248" s="53"/>
      <c r="G248" s="53"/>
      <c r="H248" s="53"/>
      <c r="I248" s="53"/>
    </row>
    <row r="249" spans="3:9" ht="15.75" customHeight="1" x14ac:dyDescent="0.2">
      <c r="C249" s="53"/>
      <c r="D249" s="53"/>
      <c r="E249" s="53"/>
      <c r="F249" s="53"/>
      <c r="G249" s="53"/>
      <c r="H249" s="53"/>
      <c r="I249" s="53"/>
    </row>
    <row r="250" spans="3:9" ht="15.75" customHeight="1" x14ac:dyDescent="0.2">
      <c r="C250" s="53"/>
      <c r="D250" s="53"/>
      <c r="E250" s="53"/>
      <c r="F250" s="53"/>
      <c r="G250" s="53"/>
      <c r="H250" s="53"/>
      <c r="I250" s="53"/>
    </row>
    <row r="251" spans="3:9" ht="15.75" customHeight="1" x14ac:dyDescent="0.2">
      <c r="C251" s="53"/>
      <c r="D251" s="53"/>
      <c r="E251" s="53"/>
      <c r="F251" s="53"/>
      <c r="G251" s="53"/>
      <c r="H251" s="53"/>
      <c r="I251" s="53"/>
    </row>
    <row r="252" spans="3:9" ht="15.75" customHeight="1" x14ac:dyDescent="0.2">
      <c r="C252" s="53"/>
      <c r="D252" s="53"/>
      <c r="E252" s="53"/>
      <c r="F252" s="53"/>
      <c r="G252" s="53"/>
      <c r="H252" s="53"/>
      <c r="I252" s="53"/>
    </row>
    <row r="253" spans="3:9" ht="15.75" customHeight="1" x14ac:dyDescent="0.2">
      <c r="C253" s="53"/>
      <c r="D253" s="53"/>
      <c r="E253" s="53"/>
      <c r="F253" s="53"/>
      <c r="G253" s="53"/>
      <c r="H253" s="53"/>
      <c r="I253" s="53"/>
    </row>
    <row r="254" spans="3:9" ht="15.75" customHeight="1" x14ac:dyDescent="0.2">
      <c r="C254" s="53"/>
      <c r="D254" s="53"/>
      <c r="E254" s="53"/>
      <c r="F254" s="53"/>
      <c r="G254" s="53"/>
      <c r="H254" s="53"/>
      <c r="I254" s="53"/>
    </row>
    <row r="255" spans="3:9" ht="15.75" customHeight="1" x14ac:dyDescent="0.2">
      <c r="C255" s="53"/>
      <c r="D255" s="53"/>
      <c r="E255" s="53"/>
      <c r="F255" s="53"/>
      <c r="G255" s="53"/>
      <c r="H255" s="53"/>
      <c r="I255" s="53"/>
    </row>
    <row r="256" spans="3:9" ht="15.75" customHeight="1" x14ac:dyDescent="0.2">
      <c r="C256" s="53"/>
      <c r="D256" s="53"/>
      <c r="E256" s="53"/>
      <c r="F256" s="53"/>
      <c r="G256" s="53"/>
      <c r="H256" s="53"/>
      <c r="I256" s="53"/>
    </row>
    <row r="257" spans="3:9" ht="15.75" customHeight="1" x14ac:dyDescent="0.2">
      <c r="C257" s="53"/>
      <c r="D257" s="53"/>
      <c r="E257" s="53"/>
      <c r="F257" s="53"/>
      <c r="G257" s="53"/>
      <c r="H257" s="53"/>
      <c r="I257" s="53"/>
    </row>
    <row r="258" spans="3:9" ht="15.75" customHeight="1" x14ac:dyDescent="0.2">
      <c r="C258" s="53"/>
      <c r="D258" s="53"/>
      <c r="E258" s="53"/>
      <c r="F258" s="53"/>
      <c r="G258" s="53"/>
      <c r="H258" s="53"/>
      <c r="I258" s="53"/>
    </row>
    <row r="259" spans="3:9" ht="15.75" customHeight="1" x14ac:dyDescent="0.2">
      <c r="C259" s="53"/>
      <c r="D259" s="53"/>
      <c r="E259" s="53"/>
      <c r="F259" s="53"/>
      <c r="G259" s="53"/>
      <c r="H259" s="53"/>
      <c r="I259" s="53"/>
    </row>
    <row r="260" spans="3:9" ht="15.75" customHeight="1" x14ac:dyDescent="0.2">
      <c r="C260" s="53"/>
      <c r="D260" s="53"/>
      <c r="E260" s="53"/>
      <c r="F260" s="53"/>
      <c r="G260" s="53"/>
      <c r="H260" s="53"/>
      <c r="I260" s="53"/>
    </row>
    <row r="261" spans="3:9" ht="15.75" customHeight="1" x14ac:dyDescent="0.2">
      <c r="C261" s="53"/>
      <c r="D261" s="53"/>
      <c r="E261" s="53"/>
      <c r="F261" s="53"/>
      <c r="G261" s="53"/>
      <c r="H261" s="53"/>
      <c r="I261" s="53"/>
    </row>
    <row r="262" spans="3:9" ht="15.75" customHeight="1" x14ac:dyDescent="0.2">
      <c r="C262" s="53"/>
      <c r="D262" s="53"/>
      <c r="E262" s="53"/>
      <c r="F262" s="53"/>
      <c r="G262" s="53"/>
      <c r="H262" s="53"/>
      <c r="I262" s="53"/>
    </row>
    <row r="263" spans="3:9" ht="15.75" customHeight="1" x14ac:dyDescent="0.2">
      <c r="C263" s="53"/>
      <c r="D263" s="53"/>
      <c r="E263" s="53"/>
      <c r="F263" s="53"/>
      <c r="G263" s="53"/>
      <c r="H263" s="53"/>
      <c r="I263" s="53"/>
    </row>
    <row r="264" spans="3:9" ht="15.75" customHeight="1" x14ac:dyDescent="0.2">
      <c r="C264" s="53"/>
      <c r="D264" s="53"/>
      <c r="E264" s="53"/>
      <c r="F264" s="53"/>
      <c r="G264" s="53"/>
      <c r="H264" s="53"/>
      <c r="I264" s="53"/>
    </row>
    <row r="265" spans="3:9" ht="15.75" customHeight="1" x14ac:dyDescent="0.2">
      <c r="C265" s="53"/>
      <c r="D265" s="53"/>
      <c r="E265" s="53"/>
      <c r="F265" s="53"/>
      <c r="G265" s="53"/>
      <c r="H265" s="53"/>
      <c r="I265" s="53"/>
    </row>
    <row r="266" spans="3:9" ht="15.75" customHeight="1" x14ac:dyDescent="0.2">
      <c r="C266" s="53"/>
      <c r="D266" s="53"/>
      <c r="E266" s="53"/>
      <c r="F266" s="53"/>
      <c r="G266" s="53"/>
      <c r="H266" s="53"/>
      <c r="I266" s="53"/>
    </row>
    <row r="267" spans="3:9" ht="15.75" customHeight="1" x14ac:dyDescent="0.2">
      <c r="C267" s="53"/>
      <c r="D267" s="53"/>
      <c r="E267" s="53"/>
      <c r="F267" s="53"/>
      <c r="G267" s="53"/>
      <c r="H267" s="53"/>
      <c r="I267" s="53"/>
    </row>
    <row r="268" spans="3:9" ht="15.75" customHeight="1" x14ac:dyDescent="0.2">
      <c r="C268" s="53"/>
      <c r="D268" s="53"/>
      <c r="E268" s="53"/>
      <c r="F268" s="53"/>
      <c r="G268" s="53"/>
      <c r="H268" s="53"/>
      <c r="I268" s="53"/>
    </row>
    <row r="269" spans="3:9" ht="15.75" customHeight="1" x14ac:dyDescent="0.2">
      <c r="C269" s="53"/>
      <c r="D269" s="53"/>
      <c r="E269" s="53"/>
      <c r="F269" s="53"/>
      <c r="G269" s="53"/>
      <c r="H269" s="53"/>
      <c r="I269" s="53"/>
    </row>
    <row r="270" spans="3:9" ht="15.75" customHeight="1" x14ac:dyDescent="0.2"/>
    <row r="271" spans="3:9" ht="15.75" customHeight="1" x14ac:dyDescent="0.2"/>
    <row r="272" spans="3:9"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65" r:id="rId1" xr:uid="{00000000-0004-0000-0100-000000000000}"/>
    <hyperlink ref="A66" r:id="rId2" location="gid=1167194113" xr:uid="{00000000-0004-0000-0100-000001000000}"/>
  </hyperlinks>
  <printOptions horizontalCentered="1" gridLines="1"/>
  <pageMargins left="0.7" right="0.7" top="0.75" bottom="0.75" header="0" footer="0"/>
  <pageSetup paperSize="9" fitToHeight="0" pageOrder="overThenDown"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W1000"/>
  <sheetViews>
    <sheetView workbookViewId="0"/>
  </sheetViews>
  <sheetFormatPr defaultColWidth="14.42578125" defaultRowHeight="15" customHeight="1" x14ac:dyDescent="0.2"/>
  <cols>
    <col min="1" max="1" width="21.42578125" customWidth="1"/>
    <col min="2" max="2" width="25.7109375" customWidth="1"/>
    <col min="3" max="5" width="14.42578125" customWidth="1"/>
    <col min="6" max="6" width="5" customWidth="1"/>
    <col min="7" max="9" width="14.42578125" customWidth="1"/>
    <col min="10" max="26" width="12.7109375" customWidth="1"/>
  </cols>
  <sheetData>
    <row r="1" spans="1:23" ht="24.75" customHeight="1" x14ac:dyDescent="0.2">
      <c r="A1" s="4" t="s">
        <v>33</v>
      </c>
      <c r="B1" s="5"/>
      <c r="C1" s="6"/>
      <c r="D1" s="6"/>
      <c r="E1" s="6"/>
      <c r="F1" s="6"/>
      <c r="G1" s="6"/>
      <c r="H1" s="6"/>
      <c r="I1" s="6"/>
      <c r="J1" s="5"/>
      <c r="K1" s="5"/>
      <c r="L1" s="5"/>
      <c r="M1" s="5"/>
      <c r="N1" s="5"/>
      <c r="O1" s="5"/>
      <c r="P1" s="5"/>
      <c r="Q1" s="5"/>
      <c r="R1" s="5"/>
      <c r="S1" s="5"/>
      <c r="T1" s="5"/>
      <c r="U1" s="5"/>
      <c r="V1" s="5"/>
      <c r="W1" s="5"/>
    </row>
    <row r="2" spans="1:23" ht="15.75" customHeight="1" x14ac:dyDescent="0.2">
      <c r="A2" s="7" t="s">
        <v>34</v>
      </c>
      <c r="B2" s="8" t="s">
        <v>35</v>
      </c>
      <c r="C2" s="9" t="s">
        <v>36</v>
      </c>
      <c r="D2" s="9"/>
      <c r="E2" s="10"/>
      <c r="F2" s="11"/>
      <c r="G2" s="9" t="s">
        <v>37</v>
      </c>
      <c r="H2" s="9"/>
      <c r="I2" s="10"/>
      <c r="J2" s="12"/>
      <c r="K2" s="13" t="s">
        <v>38</v>
      </c>
      <c r="L2" s="12"/>
      <c r="M2" s="12"/>
      <c r="N2" s="12"/>
      <c r="O2" s="12"/>
      <c r="P2" s="12"/>
      <c r="Q2" s="12"/>
      <c r="R2" s="12"/>
      <c r="S2" s="12"/>
      <c r="T2" s="12"/>
      <c r="U2" s="12"/>
      <c r="V2" s="12"/>
      <c r="W2" s="12"/>
    </row>
    <row r="3" spans="1:23" ht="15.75" customHeight="1" x14ac:dyDescent="0.2">
      <c r="A3" s="14" t="s">
        <v>39</v>
      </c>
      <c r="B3" s="15" t="s">
        <v>40</v>
      </c>
      <c r="C3" s="16" t="s">
        <v>41</v>
      </c>
      <c r="D3" s="16" t="s">
        <v>42</v>
      </c>
      <c r="E3" s="17" t="s">
        <v>43</v>
      </c>
      <c r="F3" s="18"/>
      <c r="G3" s="16" t="s">
        <v>41</v>
      </c>
      <c r="H3" s="19" t="s">
        <v>42</v>
      </c>
      <c r="I3" s="16" t="s">
        <v>43</v>
      </c>
      <c r="J3" s="20"/>
      <c r="K3" s="20" t="s">
        <v>44</v>
      </c>
      <c r="L3" s="20"/>
      <c r="M3" s="20"/>
      <c r="N3" s="20"/>
      <c r="O3" s="20"/>
      <c r="P3" s="20"/>
      <c r="Q3" s="20"/>
      <c r="R3" s="20"/>
      <c r="S3" s="20"/>
      <c r="T3" s="20"/>
      <c r="U3" s="20"/>
      <c r="V3" s="20"/>
      <c r="W3" s="20"/>
    </row>
    <row r="4" spans="1:23" ht="15.75" customHeight="1" x14ac:dyDescent="0.2">
      <c r="A4" s="21" t="s">
        <v>45</v>
      </c>
      <c r="B4" s="22" t="s">
        <v>46</v>
      </c>
      <c r="C4" s="23">
        <v>20000</v>
      </c>
      <c r="D4" s="23">
        <v>12</v>
      </c>
      <c r="E4" s="24">
        <f t="shared" ref="E4:E7" si="0">C4*D4</f>
        <v>240000</v>
      </c>
      <c r="F4" s="25"/>
      <c r="G4" s="26">
        <f t="shared" ref="G4:G8" si="1">C4</f>
        <v>20000</v>
      </c>
      <c r="H4" s="26">
        <v>10</v>
      </c>
      <c r="I4" s="23">
        <f t="shared" ref="I4:I12" si="2">G4*H4</f>
        <v>200000</v>
      </c>
      <c r="J4" s="27"/>
      <c r="K4" s="1" t="s">
        <v>47</v>
      </c>
    </row>
    <row r="5" spans="1:23" ht="15.75" customHeight="1" x14ac:dyDescent="0.2">
      <c r="A5" s="28"/>
      <c r="B5" s="29" t="s">
        <v>48</v>
      </c>
      <c r="C5" s="25">
        <v>15000</v>
      </c>
      <c r="D5" s="25">
        <v>1</v>
      </c>
      <c r="E5" s="30">
        <f t="shared" si="0"/>
        <v>15000</v>
      </c>
      <c r="F5" s="25"/>
      <c r="G5" s="31">
        <f t="shared" si="1"/>
        <v>15000</v>
      </c>
      <c r="H5" s="31">
        <v>1</v>
      </c>
      <c r="I5" s="25">
        <f t="shared" si="2"/>
        <v>15000</v>
      </c>
      <c r="J5" s="1"/>
      <c r="K5" s="1" t="s">
        <v>49</v>
      </c>
    </row>
    <row r="6" spans="1:23" ht="15.75" customHeight="1" x14ac:dyDescent="0.2">
      <c r="A6" s="28"/>
      <c r="B6" s="29" t="s">
        <v>51</v>
      </c>
      <c r="C6" s="25">
        <v>8800</v>
      </c>
      <c r="D6" s="25" t="e">
        <f>#REF!</f>
        <v>#REF!</v>
      </c>
      <c r="E6" s="30" t="e">
        <f t="shared" si="0"/>
        <v>#REF!</v>
      </c>
      <c r="F6" s="25"/>
      <c r="G6" s="31">
        <f t="shared" si="1"/>
        <v>8800</v>
      </c>
      <c r="H6" s="31">
        <v>4</v>
      </c>
      <c r="I6" s="25">
        <f t="shared" si="2"/>
        <v>35200</v>
      </c>
      <c r="J6" s="1"/>
      <c r="K6" s="1" t="s">
        <v>52</v>
      </c>
    </row>
    <row r="7" spans="1:23" ht="15.75" customHeight="1" x14ac:dyDescent="0.2">
      <c r="A7" s="28"/>
      <c r="B7" s="29" t="s">
        <v>53</v>
      </c>
      <c r="C7" s="25">
        <v>3200</v>
      </c>
      <c r="D7" s="25">
        <v>4</v>
      </c>
      <c r="E7" s="30">
        <f t="shared" si="0"/>
        <v>12800</v>
      </c>
      <c r="F7" s="25"/>
      <c r="G7" s="31">
        <f t="shared" si="1"/>
        <v>3200</v>
      </c>
      <c r="H7" s="31">
        <v>4</v>
      </c>
      <c r="I7" s="25">
        <f t="shared" si="2"/>
        <v>12800</v>
      </c>
      <c r="J7" s="1"/>
      <c r="K7" s="1" t="s">
        <v>54</v>
      </c>
    </row>
    <row r="8" spans="1:23" ht="15.75" customHeight="1" x14ac:dyDescent="0.2">
      <c r="A8" s="28"/>
      <c r="B8" s="32"/>
      <c r="C8" s="25"/>
      <c r="D8" s="31"/>
      <c r="E8" s="30"/>
      <c r="F8" s="25"/>
      <c r="G8" s="31">
        <f t="shared" si="1"/>
        <v>0</v>
      </c>
      <c r="H8" s="31"/>
      <c r="I8" s="25">
        <f t="shared" si="2"/>
        <v>0</v>
      </c>
      <c r="J8" s="1"/>
      <c r="K8" s="1" t="s">
        <v>55</v>
      </c>
    </row>
    <row r="9" spans="1:23" ht="15.75" customHeight="1" x14ac:dyDescent="0.2">
      <c r="A9" s="21" t="s">
        <v>56</v>
      </c>
      <c r="B9" s="33" t="s">
        <v>57</v>
      </c>
      <c r="C9" s="23">
        <f>25000+10000</f>
        <v>35000</v>
      </c>
      <c r="D9" s="26">
        <v>1</v>
      </c>
      <c r="E9" s="24">
        <f t="shared" ref="E9:E15" si="3">C9*D9</f>
        <v>35000</v>
      </c>
      <c r="F9" s="34"/>
      <c r="G9" s="35">
        <v>5000</v>
      </c>
      <c r="H9" s="35">
        <v>1</v>
      </c>
      <c r="I9" s="36">
        <f t="shared" si="2"/>
        <v>5000</v>
      </c>
      <c r="J9" s="1"/>
      <c r="K9" s="1" t="s">
        <v>58</v>
      </c>
    </row>
    <row r="10" spans="1:23" ht="15.75" customHeight="1" x14ac:dyDescent="0.2">
      <c r="A10" s="28"/>
      <c r="B10" s="32" t="s">
        <v>59</v>
      </c>
      <c r="C10" s="25">
        <v>10000</v>
      </c>
      <c r="D10" s="31">
        <v>1</v>
      </c>
      <c r="E10" s="30">
        <f t="shared" si="3"/>
        <v>10000</v>
      </c>
      <c r="F10" s="34"/>
      <c r="G10" s="37">
        <v>5000</v>
      </c>
      <c r="H10" s="37">
        <v>1</v>
      </c>
      <c r="I10" s="34">
        <f t="shared" si="2"/>
        <v>5000</v>
      </c>
      <c r="J10" s="1"/>
    </row>
    <row r="11" spans="1:23" ht="15.75" customHeight="1" x14ac:dyDescent="0.2">
      <c r="A11" s="28"/>
      <c r="B11" s="32" t="s">
        <v>60</v>
      </c>
      <c r="C11" s="25">
        <v>5000</v>
      </c>
      <c r="D11" s="31">
        <v>1</v>
      </c>
      <c r="E11" s="38">
        <f t="shared" si="3"/>
        <v>5000</v>
      </c>
      <c r="F11" s="34"/>
      <c r="G11" s="37">
        <v>5000</v>
      </c>
      <c r="H11" s="37">
        <v>1</v>
      </c>
      <c r="I11" s="34">
        <f t="shared" si="2"/>
        <v>5000</v>
      </c>
      <c r="J11" s="1"/>
    </row>
    <row r="12" spans="1:23" ht="15.75" customHeight="1" x14ac:dyDescent="0.2">
      <c r="A12" s="28"/>
      <c r="B12" s="32" t="s">
        <v>105</v>
      </c>
      <c r="C12" s="25">
        <v>10000</v>
      </c>
      <c r="D12" s="31">
        <v>1</v>
      </c>
      <c r="E12" s="38">
        <f t="shared" si="3"/>
        <v>10000</v>
      </c>
      <c r="F12" s="34"/>
      <c r="G12" s="37">
        <v>70000</v>
      </c>
      <c r="H12" s="37">
        <v>1</v>
      </c>
      <c r="I12" s="34">
        <f t="shared" si="2"/>
        <v>70000</v>
      </c>
      <c r="J12" s="1"/>
    </row>
    <row r="13" spans="1:23" ht="15.75" customHeight="1" x14ac:dyDescent="0.2">
      <c r="A13" s="28"/>
      <c r="B13" s="32" t="s">
        <v>61</v>
      </c>
      <c r="C13" s="25">
        <v>50000</v>
      </c>
      <c r="D13" s="31">
        <v>1</v>
      </c>
      <c r="E13" s="38">
        <f t="shared" si="3"/>
        <v>50000</v>
      </c>
      <c r="F13" s="34"/>
      <c r="G13" s="37"/>
      <c r="H13" s="37"/>
      <c r="I13" s="34"/>
      <c r="J13" s="1"/>
    </row>
    <row r="14" spans="1:23" ht="15.75" customHeight="1" x14ac:dyDescent="0.2">
      <c r="A14" s="28"/>
      <c r="B14" s="32" t="s">
        <v>106</v>
      </c>
      <c r="C14" s="25">
        <v>10000</v>
      </c>
      <c r="D14" s="31">
        <v>1</v>
      </c>
      <c r="E14" s="38">
        <f t="shared" si="3"/>
        <v>10000</v>
      </c>
      <c r="F14" s="34"/>
      <c r="G14" s="37"/>
      <c r="H14" s="37"/>
      <c r="I14" s="34"/>
      <c r="J14" s="1"/>
    </row>
    <row r="15" spans="1:23" ht="15.75" customHeight="1" x14ac:dyDescent="0.2">
      <c r="A15" s="28"/>
      <c r="B15" s="32" t="s">
        <v>62</v>
      </c>
      <c r="C15" s="25">
        <v>4000</v>
      </c>
      <c r="D15" s="31">
        <v>1</v>
      </c>
      <c r="E15" s="38">
        <f t="shared" si="3"/>
        <v>4000</v>
      </c>
      <c r="F15" s="34"/>
      <c r="G15" s="37">
        <v>4000</v>
      </c>
      <c r="H15" s="37">
        <v>1</v>
      </c>
      <c r="I15" s="34">
        <f>G15*H15</f>
        <v>4000</v>
      </c>
      <c r="J15" s="1"/>
    </row>
    <row r="16" spans="1:23" ht="15.75" customHeight="1" x14ac:dyDescent="0.2">
      <c r="A16" s="39"/>
      <c r="B16" s="40"/>
      <c r="C16" s="41"/>
      <c r="D16" s="42"/>
      <c r="E16" s="43"/>
      <c r="F16" s="34"/>
      <c r="G16" s="44"/>
      <c r="H16" s="44"/>
      <c r="I16" s="45"/>
      <c r="J16" s="1"/>
    </row>
    <row r="17" spans="1:23" ht="15.75" customHeight="1" x14ac:dyDescent="0.2">
      <c r="A17" s="28" t="s">
        <v>63</v>
      </c>
      <c r="B17" s="32" t="s">
        <v>64</v>
      </c>
      <c r="C17" s="25">
        <v>7480</v>
      </c>
      <c r="D17" s="31">
        <v>3</v>
      </c>
      <c r="E17" s="24">
        <f t="shared" ref="E17:E18" si="4">C17*D17</f>
        <v>22440</v>
      </c>
      <c r="F17" s="34"/>
      <c r="G17" s="37">
        <v>7480</v>
      </c>
      <c r="H17" s="37">
        <v>3</v>
      </c>
      <c r="I17" s="34">
        <f t="shared" ref="I17:I22" si="5">G17*H17</f>
        <v>22440</v>
      </c>
      <c r="J17" s="1"/>
    </row>
    <row r="18" spans="1:23" ht="15.75" customHeight="1" x14ac:dyDescent="0.2">
      <c r="A18" s="28"/>
      <c r="B18" s="32" t="s">
        <v>65</v>
      </c>
      <c r="C18" s="25">
        <v>5480</v>
      </c>
      <c r="D18" s="31">
        <v>1</v>
      </c>
      <c r="E18" s="30">
        <f t="shared" si="4"/>
        <v>5480</v>
      </c>
      <c r="F18" s="34"/>
      <c r="G18" s="37">
        <v>5480</v>
      </c>
      <c r="H18" s="37">
        <v>1</v>
      </c>
      <c r="I18" s="34">
        <f t="shared" si="5"/>
        <v>5480</v>
      </c>
      <c r="J18" s="1"/>
    </row>
    <row r="19" spans="1:23" ht="15.75" customHeight="1" x14ac:dyDescent="0.2">
      <c r="A19" s="39"/>
      <c r="B19" s="40"/>
      <c r="C19" s="41"/>
      <c r="D19" s="42"/>
      <c r="E19" s="43"/>
      <c r="F19" s="34"/>
      <c r="G19" s="44"/>
      <c r="H19" s="44"/>
      <c r="I19" s="45">
        <f t="shared" si="5"/>
        <v>0</v>
      </c>
      <c r="J19" s="1"/>
    </row>
    <row r="20" spans="1:23" ht="15.75" customHeight="1" x14ac:dyDescent="0.2">
      <c r="A20" s="28" t="s">
        <v>66</v>
      </c>
      <c r="B20" s="32" t="s">
        <v>67</v>
      </c>
      <c r="C20" s="25">
        <v>11086</v>
      </c>
      <c r="D20" s="31">
        <v>1</v>
      </c>
      <c r="E20" s="24">
        <f>C20*D20</f>
        <v>11086</v>
      </c>
      <c r="F20" s="34"/>
      <c r="G20" s="37">
        <v>7480</v>
      </c>
      <c r="H20" s="37">
        <v>3</v>
      </c>
      <c r="I20" s="34">
        <f t="shared" si="5"/>
        <v>22440</v>
      </c>
      <c r="J20" s="1"/>
    </row>
    <row r="21" spans="1:23" ht="15.75" customHeight="1" x14ac:dyDescent="0.2">
      <c r="A21" s="28"/>
      <c r="B21" s="32"/>
      <c r="C21" s="25"/>
      <c r="D21" s="31"/>
      <c r="E21" s="30"/>
      <c r="F21" s="34"/>
      <c r="G21" s="37">
        <v>5480</v>
      </c>
      <c r="H21" s="37">
        <v>1</v>
      </c>
      <c r="I21" s="34">
        <f t="shared" si="5"/>
        <v>5480</v>
      </c>
      <c r="J21" s="1"/>
    </row>
    <row r="22" spans="1:23" ht="15.75" customHeight="1" x14ac:dyDescent="0.2">
      <c r="A22" s="39"/>
      <c r="B22" s="40"/>
      <c r="C22" s="41"/>
      <c r="D22" s="42"/>
      <c r="E22" s="43"/>
      <c r="F22" s="34"/>
      <c r="G22" s="44"/>
      <c r="H22" s="44"/>
      <c r="I22" s="45">
        <f t="shared" si="5"/>
        <v>0</v>
      </c>
      <c r="J22" s="1"/>
    </row>
    <row r="23" spans="1:23" ht="15.75" customHeight="1" x14ac:dyDescent="0.2">
      <c r="A23" s="8" t="s">
        <v>68</v>
      </c>
      <c r="B23" s="46"/>
      <c r="C23" s="47"/>
      <c r="D23" s="48"/>
      <c r="E23" s="49" t="e">
        <f>SUM(E4:E19)</f>
        <v>#REF!</v>
      </c>
      <c r="F23" s="11"/>
      <c r="G23" s="10"/>
      <c r="H23" s="50"/>
      <c r="I23" s="51">
        <f>SUM(I4:I19)</f>
        <v>379920</v>
      </c>
      <c r="J23" s="52"/>
      <c r="K23" s="52"/>
      <c r="L23" s="52"/>
      <c r="M23" s="52"/>
      <c r="N23" s="52"/>
      <c r="O23" s="52"/>
      <c r="P23" s="52"/>
      <c r="Q23" s="52"/>
      <c r="R23" s="52"/>
      <c r="S23" s="52"/>
      <c r="T23" s="52"/>
      <c r="U23" s="52"/>
      <c r="V23" s="52"/>
      <c r="W23" s="52"/>
    </row>
    <row r="24" spans="1:23" ht="15.75" customHeight="1" x14ac:dyDescent="0.2">
      <c r="A24" s="1"/>
      <c r="B24" s="1"/>
      <c r="C24" s="53"/>
      <c r="D24" s="53"/>
      <c r="E24" s="53"/>
      <c r="F24" s="53"/>
      <c r="G24" s="53"/>
      <c r="H24" s="53"/>
      <c r="I24" s="53"/>
      <c r="J24" s="1"/>
    </row>
    <row r="25" spans="1:23" ht="15.75" customHeight="1" x14ac:dyDescent="0.2">
      <c r="A25" s="1"/>
      <c r="B25" s="1"/>
      <c r="C25" s="53"/>
      <c r="D25" s="53"/>
      <c r="E25" s="53"/>
      <c r="F25" s="53"/>
      <c r="G25" s="53"/>
      <c r="H25" s="53"/>
      <c r="I25" s="53"/>
      <c r="J25" s="1"/>
    </row>
    <row r="26" spans="1:23" ht="15.75" customHeight="1" x14ac:dyDescent="0.2">
      <c r="A26" s="54" t="s">
        <v>69</v>
      </c>
      <c r="B26" s="8" t="s">
        <v>35</v>
      </c>
      <c r="C26" s="9"/>
      <c r="D26" s="9"/>
      <c r="E26" s="10"/>
      <c r="F26" s="11"/>
      <c r="G26" s="9" t="s">
        <v>37</v>
      </c>
      <c r="H26" s="9"/>
      <c r="I26" s="10"/>
      <c r="J26" s="1"/>
    </row>
    <row r="27" spans="1:23" ht="15.75" customHeight="1" x14ac:dyDescent="0.2">
      <c r="A27" s="14" t="s">
        <v>39</v>
      </c>
      <c r="B27" s="15" t="s">
        <v>40</v>
      </c>
      <c r="C27" s="16" t="s">
        <v>41</v>
      </c>
      <c r="D27" s="16" t="s">
        <v>42</v>
      </c>
      <c r="E27" s="17" t="s">
        <v>43</v>
      </c>
      <c r="F27" s="18"/>
      <c r="G27" s="16" t="s">
        <v>41</v>
      </c>
      <c r="H27" s="19" t="s">
        <v>42</v>
      </c>
      <c r="I27" s="16" t="s">
        <v>43</v>
      </c>
      <c r="J27" s="20"/>
      <c r="K27" s="20"/>
      <c r="L27" s="20"/>
      <c r="M27" s="20"/>
      <c r="N27" s="20"/>
      <c r="O27" s="20"/>
      <c r="P27" s="20"/>
      <c r="Q27" s="20"/>
      <c r="R27" s="20"/>
      <c r="S27" s="20"/>
      <c r="T27" s="20"/>
      <c r="U27" s="20"/>
      <c r="V27" s="20"/>
      <c r="W27" s="20"/>
    </row>
    <row r="28" spans="1:23" ht="15.75" customHeight="1" x14ac:dyDescent="0.2">
      <c r="A28" s="21" t="s">
        <v>70</v>
      </c>
      <c r="B28" s="22" t="s">
        <v>64</v>
      </c>
      <c r="C28" s="23">
        <v>11000</v>
      </c>
      <c r="D28" s="23">
        <f>SUM(D4:D5)</f>
        <v>13</v>
      </c>
      <c r="E28" s="24">
        <f t="shared" ref="E28:E36" si="6">C28*D28</f>
        <v>143000</v>
      </c>
      <c r="F28" s="25"/>
      <c r="G28" s="26">
        <f>C28</f>
        <v>11000</v>
      </c>
      <c r="H28" s="26">
        <v>12</v>
      </c>
      <c r="I28" s="23">
        <f t="shared" ref="I28:I37" si="7">G28*H28</f>
        <v>132000</v>
      </c>
      <c r="J28" s="1"/>
    </row>
    <row r="29" spans="1:23" ht="15.75" customHeight="1" x14ac:dyDescent="0.2">
      <c r="A29" s="28"/>
      <c r="B29" s="29" t="s">
        <v>71</v>
      </c>
      <c r="C29" s="25">
        <v>11000</v>
      </c>
      <c r="D29" s="25">
        <v>1</v>
      </c>
      <c r="E29" s="30">
        <f t="shared" si="6"/>
        <v>11000</v>
      </c>
      <c r="F29" s="25"/>
      <c r="G29" s="31">
        <v>4400</v>
      </c>
      <c r="H29" s="31">
        <v>1</v>
      </c>
      <c r="I29" s="25">
        <f t="shared" si="7"/>
        <v>4400</v>
      </c>
      <c r="J29" s="1"/>
    </row>
    <row r="30" spans="1:23" ht="15.75" customHeight="1" x14ac:dyDescent="0.2">
      <c r="A30" s="28"/>
      <c r="B30" s="29" t="s">
        <v>65</v>
      </c>
      <c r="C30" s="25">
        <v>8800</v>
      </c>
      <c r="D30" s="25" t="e">
        <f>D6</f>
        <v>#REF!</v>
      </c>
      <c r="E30" s="30" t="e">
        <f t="shared" si="6"/>
        <v>#REF!</v>
      </c>
      <c r="F30" s="25"/>
      <c r="G30" s="31">
        <f>C30</f>
        <v>8800</v>
      </c>
      <c r="H30" s="31">
        <v>4</v>
      </c>
      <c r="I30" s="25">
        <f t="shared" si="7"/>
        <v>35200</v>
      </c>
      <c r="J30" s="1"/>
    </row>
    <row r="31" spans="1:23" ht="15.75" customHeight="1" x14ac:dyDescent="0.2">
      <c r="A31" s="28"/>
      <c r="B31" s="29" t="s">
        <v>72</v>
      </c>
      <c r="C31" s="25">
        <v>2420</v>
      </c>
      <c r="D31" s="25" t="e">
        <f>SUM(D28:D30)</f>
        <v>#REF!</v>
      </c>
      <c r="E31" s="30" t="e">
        <f t="shared" si="6"/>
        <v>#REF!</v>
      </c>
      <c r="F31" s="25"/>
      <c r="G31" s="31">
        <v>1320</v>
      </c>
      <c r="H31" s="31">
        <v>17</v>
      </c>
      <c r="I31" s="25">
        <f t="shared" si="7"/>
        <v>22440</v>
      </c>
      <c r="J31" s="1"/>
    </row>
    <row r="32" spans="1:23" ht="15.75" customHeight="1" x14ac:dyDescent="0.2">
      <c r="A32" s="28"/>
      <c r="B32" s="29" t="s">
        <v>73</v>
      </c>
      <c r="C32" s="25">
        <v>2200</v>
      </c>
      <c r="D32" s="25">
        <v>2</v>
      </c>
      <c r="E32" s="30">
        <f t="shared" si="6"/>
        <v>4400</v>
      </c>
      <c r="F32" s="25"/>
      <c r="G32" s="31">
        <v>2200</v>
      </c>
      <c r="H32" s="55">
        <v>1.9</v>
      </c>
      <c r="I32" s="25">
        <f t="shared" si="7"/>
        <v>4180</v>
      </c>
      <c r="J32" s="1"/>
    </row>
    <row r="33" spans="1:10" ht="15.75" customHeight="1" x14ac:dyDescent="0.2">
      <c r="A33" s="28"/>
      <c r="B33" s="29" t="s">
        <v>74</v>
      </c>
      <c r="C33" s="25">
        <v>6600</v>
      </c>
      <c r="D33" s="25">
        <v>3</v>
      </c>
      <c r="E33" s="30">
        <f t="shared" si="6"/>
        <v>19800</v>
      </c>
      <c r="F33" s="25"/>
      <c r="G33" s="31">
        <v>6600</v>
      </c>
      <c r="H33" s="31">
        <v>3</v>
      </c>
      <c r="I33" s="25">
        <f t="shared" si="7"/>
        <v>19800</v>
      </c>
      <c r="J33" s="1"/>
    </row>
    <row r="34" spans="1:10" ht="15.75" customHeight="1" x14ac:dyDescent="0.2">
      <c r="A34" s="28"/>
      <c r="B34" s="29" t="s">
        <v>75</v>
      </c>
      <c r="C34" s="25">
        <v>4600</v>
      </c>
      <c r="D34" s="25">
        <v>1</v>
      </c>
      <c r="E34" s="30">
        <f t="shared" si="6"/>
        <v>4600</v>
      </c>
      <c r="F34" s="25"/>
      <c r="G34" s="31">
        <v>4600</v>
      </c>
      <c r="H34" s="31">
        <v>1</v>
      </c>
      <c r="I34" s="25">
        <f t="shared" si="7"/>
        <v>4600</v>
      </c>
      <c r="J34" s="1"/>
    </row>
    <row r="35" spans="1:10" ht="15.75" customHeight="1" x14ac:dyDescent="0.2">
      <c r="A35" s="28"/>
      <c r="B35" s="29" t="s">
        <v>76</v>
      </c>
      <c r="C35" s="25">
        <v>880</v>
      </c>
      <c r="D35" s="25">
        <v>4</v>
      </c>
      <c r="E35" s="30">
        <f t="shared" si="6"/>
        <v>3520</v>
      </c>
      <c r="F35" s="25"/>
      <c r="G35" s="31">
        <v>880</v>
      </c>
      <c r="H35" s="31">
        <v>4</v>
      </c>
      <c r="I35" s="25">
        <f t="shared" si="7"/>
        <v>3520</v>
      </c>
      <c r="J35" s="1"/>
    </row>
    <row r="36" spans="1:10" ht="15.75" customHeight="1" x14ac:dyDescent="0.2">
      <c r="A36" s="28"/>
      <c r="B36" s="29" t="s">
        <v>77</v>
      </c>
      <c r="C36" s="25">
        <v>8250</v>
      </c>
      <c r="D36" s="25">
        <f>D7</f>
        <v>4</v>
      </c>
      <c r="E36" s="30">
        <f t="shared" si="6"/>
        <v>33000</v>
      </c>
      <c r="F36" s="34"/>
      <c r="G36" s="37">
        <v>8250</v>
      </c>
      <c r="H36" s="37">
        <v>4</v>
      </c>
      <c r="I36" s="34">
        <f t="shared" si="7"/>
        <v>33000</v>
      </c>
      <c r="J36" s="1"/>
    </row>
    <row r="37" spans="1:10" ht="15.75" customHeight="1" x14ac:dyDescent="0.2">
      <c r="A37" s="28"/>
      <c r="B37" s="29" t="s">
        <v>78</v>
      </c>
      <c r="C37" s="25">
        <v>770</v>
      </c>
      <c r="D37" s="25">
        <v>1</v>
      </c>
      <c r="E37" s="30">
        <v>770</v>
      </c>
      <c r="F37" s="34"/>
      <c r="G37" s="37">
        <v>770</v>
      </c>
      <c r="H37" s="37">
        <v>1</v>
      </c>
      <c r="I37" s="34">
        <f t="shared" si="7"/>
        <v>770</v>
      </c>
      <c r="J37" s="1"/>
    </row>
    <row r="38" spans="1:10" ht="15.75" customHeight="1" x14ac:dyDescent="0.2">
      <c r="A38" s="28"/>
      <c r="B38" s="29"/>
      <c r="C38" s="25"/>
      <c r="D38" s="25"/>
      <c r="E38" s="30"/>
      <c r="F38" s="34"/>
      <c r="G38" s="37"/>
      <c r="H38" s="37"/>
      <c r="I38" s="34"/>
      <c r="J38" s="1"/>
    </row>
    <row r="39" spans="1:10" ht="15.75" customHeight="1" x14ac:dyDescent="0.2">
      <c r="A39" s="21" t="s">
        <v>79</v>
      </c>
      <c r="B39" s="22" t="s">
        <v>80</v>
      </c>
      <c r="C39" s="23">
        <v>50000</v>
      </c>
      <c r="D39" s="23">
        <v>1</v>
      </c>
      <c r="E39" s="24">
        <f t="shared" ref="E39:E42" si="8">C39*D39</f>
        <v>50000</v>
      </c>
      <c r="F39" s="25"/>
      <c r="G39" s="26">
        <v>17500</v>
      </c>
      <c r="H39" s="26">
        <v>1</v>
      </c>
      <c r="I39" s="23">
        <f t="shared" ref="I39:I59" si="9">G39*H39</f>
        <v>17500</v>
      </c>
      <c r="J39" s="1"/>
    </row>
    <row r="40" spans="1:10" ht="15.75" customHeight="1" x14ac:dyDescent="0.2">
      <c r="A40" s="28"/>
      <c r="B40" s="29" t="s">
        <v>81</v>
      </c>
      <c r="C40" s="25">
        <v>50000</v>
      </c>
      <c r="D40" s="25">
        <v>1</v>
      </c>
      <c r="E40" s="30">
        <f t="shared" si="8"/>
        <v>50000</v>
      </c>
      <c r="F40" s="34"/>
      <c r="G40" s="37">
        <v>17500</v>
      </c>
      <c r="H40" s="37">
        <v>1</v>
      </c>
      <c r="I40" s="34">
        <f t="shared" si="9"/>
        <v>17500</v>
      </c>
      <c r="J40" s="1"/>
    </row>
    <row r="41" spans="1:10" ht="15.75" customHeight="1" x14ac:dyDescent="0.2">
      <c r="A41" s="28"/>
      <c r="B41" s="29" t="s">
        <v>83</v>
      </c>
      <c r="C41" s="25">
        <v>5000</v>
      </c>
      <c r="D41" s="25">
        <v>1</v>
      </c>
      <c r="E41" s="30">
        <f t="shared" si="8"/>
        <v>5000</v>
      </c>
      <c r="F41" s="25"/>
      <c r="G41" s="31">
        <v>5000</v>
      </c>
      <c r="H41" s="31">
        <v>1</v>
      </c>
      <c r="I41" s="25">
        <f t="shared" si="9"/>
        <v>5000</v>
      </c>
      <c r="J41" s="1"/>
    </row>
    <row r="42" spans="1:10" ht="15.75" customHeight="1" x14ac:dyDescent="0.2">
      <c r="A42" s="28"/>
      <c r="B42" s="29" t="s">
        <v>84</v>
      </c>
      <c r="C42" s="25">
        <v>3000</v>
      </c>
      <c r="D42" s="25">
        <v>1</v>
      </c>
      <c r="E42" s="30">
        <f t="shared" si="8"/>
        <v>3000</v>
      </c>
      <c r="F42" s="25"/>
      <c r="G42" s="31"/>
      <c r="H42" s="31"/>
      <c r="I42" s="25">
        <f t="shared" si="9"/>
        <v>0</v>
      </c>
      <c r="J42" s="1"/>
    </row>
    <row r="43" spans="1:10" ht="15.75" customHeight="1" x14ac:dyDescent="0.2">
      <c r="A43" s="28"/>
      <c r="B43" s="29"/>
      <c r="C43" s="25"/>
      <c r="D43" s="25"/>
      <c r="E43" s="30"/>
      <c r="F43" s="25"/>
      <c r="G43" s="31"/>
      <c r="H43" s="31"/>
      <c r="I43" s="25">
        <f t="shared" si="9"/>
        <v>0</v>
      </c>
      <c r="J43" s="1"/>
    </row>
    <row r="44" spans="1:10" ht="15.75" customHeight="1" x14ac:dyDescent="0.2">
      <c r="A44" s="28"/>
      <c r="B44" s="29"/>
      <c r="C44" s="25"/>
      <c r="D44" s="25"/>
      <c r="E44" s="30"/>
      <c r="F44" s="25"/>
      <c r="G44" s="31"/>
      <c r="H44" s="31"/>
      <c r="I44" s="25">
        <f t="shared" si="9"/>
        <v>0</v>
      </c>
      <c r="J44" s="1"/>
    </row>
    <row r="45" spans="1:10" ht="15.75" customHeight="1" x14ac:dyDescent="0.2">
      <c r="A45" s="21" t="s">
        <v>85</v>
      </c>
      <c r="B45" s="22" t="s">
        <v>107</v>
      </c>
      <c r="C45" s="23">
        <v>3000</v>
      </c>
      <c r="D45" s="23">
        <v>0</v>
      </c>
      <c r="E45" s="24">
        <f t="shared" ref="E45:E46" si="10">C45*D45</f>
        <v>0</v>
      </c>
      <c r="F45" s="25"/>
      <c r="G45" s="26"/>
      <c r="H45" s="26"/>
      <c r="I45" s="23">
        <f t="shared" si="9"/>
        <v>0</v>
      </c>
      <c r="J45" s="1"/>
    </row>
    <row r="46" spans="1:10" ht="15.75" customHeight="1" x14ac:dyDescent="0.2">
      <c r="A46" s="28"/>
      <c r="B46" s="29" t="s">
        <v>87</v>
      </c>
      <c r="C46" s="25">
        <v>3000</v>
      </c>
      <c r="D46" s="25">
        <v>1</v>
      </c>
      <c r="E46" s="30">
        <f t="shared" si="10"/>
        <v>3000</v>
      </c>
      <c r="F46" s="34"/>
      <c r="G46" s="37"/>
      <c r="H46" s="37"/>
      <c r="I46" s="34">
        <f t="shared" si="9"/>
        <v>0</v>
      </c>
      <c r="J46" s="1"/>
    </row>
    <row r="47" spans="1:10" ht="15.75" customHeight="1" x14ac:dyDescent="0.2">
      <c r="A47" s="28"/>
      <c r="B47" s="29"/>
      <c r="C47" s="25"/>
      <c r="D47" s="25"/>
      <c r="E47" s="30"/>
      <c r="F47" s="34"/>
      <c r="G47" s="37"/>
      <c r="H47" s="37"/>
      <c r="I47" s="34">
        <f t="shared" si="9"/>
        <v>0</v>
      </c>
      <c r="J47" s="1"/>
    </row>
    <row r="48" spans="1:10" ht="15.75" customHeight="1" x14ac:dyDescent="0.2">
      <c r="A48" s="39"/>
      <c r="B48" s="56"/>
      <c r="C48" s="41"/>
      <c r="D48" s="41"/>
      <c r="E48" s="57"/>
      <c r="F48" s="25"/>
      <c r="G48" s="42"/>
      <c r="H48" s="42"/>
      <c r="I48" s="41">
        <f t="shared" si="9"/>
        <v>0</v>
      </c>
      <c r="J48" s="1"/>
    </row>
    <row r="49" spans="1:10" ht="15.75" customHeight="1" x14ac:dyDescent="0.2">
      <c r="A49" s="28" t="s">
        <v>88</v>
      </c>
      <c r="B49" s="29" t="s">
        <v>89</v>
      </c>
      <c r="C49" s="25">
        <v>15000</v>
      </c>
      <c r="D49" s="25">
        <v>0</v>
      </c>
      <c r="E49" s="24">
        <f t="shared" ref="E49:E52" si="11">C49*D49</f>
        <v>0</v>
      </c>
      <c r="F49" s="25"/>
      <c r="G49" s="31"/>
      <c r="H49" s="31"/>
      <c r="I49" s="25">
        <f t="shared" si="9"/>
        <v>0</v>
      </c>
      <c r="J49" s="1"/>
    </row>
    <row r="50" spans="1:10" ht="15.75" customHeight="1" x14ac:dyDescent="0.2">
      <c r="A50" s="28"/>
      <c r="B50" s="29" t="s">
        <v>90</v>
      </c>
      <c r="C50" s="25">
        <v>8800</v>
      </c>
      <c r="D50" s="25">
        <v>0</v>
      </c>
      <c r="E50" s="30">
        <f t="shared" si="11"/>
        <v>0</v>
      </c>
      <c r="F50" s="34"/>
      <c r="G50" s="37"/>
      <c r="H50" s="37"/>
      <c r="I50" s="34">
        <f t="shared" si="9"/>
        <v>0</v>
      </c>
      <c r="J50" s="1"/>
    </row>
    <row r="51" spans="1:10" ht="15.75" customHeight="1" x14ac:dyDescent="0.2">
      <c r="A51" s="28"/>
      <c r="B51" s="29" t="s">
        <v>108</v>
      </c>
      <c r="C51" s="25">
        <v>2000</v>
      </c>
      <c r="D51" s="25">
        <v>3</v>
      </c>
      <c r="E51" s="30">
        <f t="shared" si="11"/>
        <v>6000</v>
      </c>
      <c r="F51" s="34"/>
      <c r="G51" s="37"/>
      <c r="H51" s="37"/>
      <c r="I51" s="34">
        <f t="shared" si="9"/>
        <v>0</v>
      </c>
      <c r="J51" s="1"/>
    </row>
    <row r="52" spans="1:10" ht="15.75" customHeight="1" x14ac:dyDescent="0.2">
      <c r="A52" s="28"/>
      <c r="B52" s="29"/>
      <c r="C52" s="25"/>
      <c r="D52" s="25"/>
      <c r="E52" s="30">
        <f t="shared" si="11"/>
        <v>0</v>
      </c>
      <c r="F52" s="34"/>
      <c r="G52" s="37"/>
      <c r="H52" s="37"/>
      <c r="I52" s="34">
        <f t="shared" si="9"/>
        <v>0</v>
      </c>
      <c r="J52" s="1"/>
    </row>
    <row r="53" spans="1:10" ht="15.75" customHeight="1" x14ac:dyDescent="0.2">
      <c r="A53" s="28"/>
      <c r="B53" s="29"/>
      <c r="C53" s="25"/>
      <c r="D53" s="25"/>
      <c r="E53" s="30"/>
      <c r="F53" s="34"/>
      <c r="G53" s="37"/>
      <c r="H53" s="37"/>
      <c r="I53" s="34">
        <f t="shared" si="9"/>
        <v>0</v>
      </c>
      <c r="J53" s="1"/>
    </row>
    <row r="54" spans="1:10" ht="15.75" customHeight="1" x14ac:dyDescent="0.2">
      <c r="A54" s="3" t="s">
        <v>91</v>
      </c>
      <c r="B54" s="3"/>
      <c r="C54" s="58">
        <v>4679</v>
      </c>
      <c r="D54" s="58">
        <v>1</v>
      </c>
      <c r="E54" s="59">
        <f t="shared" ref="E54:E58" si="12">C54*D54</f>
        <v>4679</v>
      </c>
      <c r="F54" s="25"/>
      <c r="G54" s="60">
        <v>4679</v>
      </c>
      <c r="H54" s="60">
        <v>1</v>
      </c>
      <c r="I54" s="58">
        <f t="shared" si="9"/>
        <v>4679</v>
      </c>
      <c r="J54" s="1"/>
    </row>
    <row r="55" spans="1:10" ht="15.75" customHeight="1" x14ac:dyDescent="0.2">
      <c r="A55" s="3" t="s">
        <v>92</v>
      </c>
      <c r="B55" s="3"/>
      <c r="C55" s="58">
        <v>10000</v>
      </c>
      <c r="D55" s="58">
        <v>1</v>
      </c>
      <c r="E55" s="59">
        <f t="shared" si="12"/>
        <v>10000</v>
      </c>
      <c r="F55" s="25"/>
      <c r="G55" s="60">
        <f t="shared" ref="G55:G57" si="13">SUMIF($E$68:$E$75,A55,$C$68:$C$75)</f>
        <v>0</v>
      </c>
      <c r="H55" s="60">
        <v>1</v>
      </c>
      <c r="I55" s="58">
        <f t="shared" si="9"/>
        <v>0</v>
      </c>
      <c r="J55" s="1"/>
    </row>
    <row r="56" spans="1:10" ht="15.75" customHeight="1" x14ac:dyDescent="0.2">
      <c r="A56" s="61" t="s">
        <v>93</v>
      </c>
      <c r="B56" s="62"/>
      <c r="C56" s="41">
        <v>4000</v>
      </c>
      <c r="D56" s="41">
        <v>1</v>
      </c>
      <c r="E56" s="59">
        <f t="shared" si="12"/>
        <v>4000</v>
      </c>
      <c r="F56" s="34"/>
      <c r="G56" s="60">
        <f t="shared" si="13"/>
        <v>0</v>
      </c>
      <c r="H56" s="60">
        <v>1</v>
      </c>
      <c r="I56" s="58">
        <f t="shared" si="9"/>
        <v>0</v>
      </c>
      <c r="J56" s="1"/>
    </row>
    <row r="57" spans="1:10" ht="15.75" customHeight="1" x14ac:dyDescent="0.2">
      <c r="A57" s="61" t="s">
        <v>94</v>
      </c>
      <c r="B57" s="62"/>
      <c r="C57" s="41">
        <v>500</v>
      </c>
      <c r="D57" s="41">
        <v>1</v>
      </c>
      <c r="E57" s="59">
        <f t="shared" si="12"/>
        <v>500</v>
      </c>
      <c r="F57" s="34"/>
      <c r="G57" s="60">
        <f t="shared" si="13"/>
        <v>0</v>
      </c>
      <c r="H57" s="60">
        <v>1</v>
      </c>
      <c r="I57" s="58">
        <f t="shared" si="9"/>
        <v>0</v>
      </c>
      <c r="J57" s="1"/>
    </row>
    <row r="58" spans="1:10" ht="15.75" customHeight="1" x14ac:dyDescent="0.2">
      <c r="A58" s="63" t="s">
        <v>95</v>
      </c>
      <c r="B58" s="64" t="s">
        <v>96</v>
      </c>
      <c r="C58" s="23">
        <v>0</v>
      </c>
      <c r="D58" s="23">
        <v>1</v>
      </c>
      <c r="E58" s="24">
        <f t="shared" si="12"/>
        <v>0</v>
      </c>
      <c r="F58" s="34"/>
      <c r="G58" s="60"/>
      <c r="H58" s="60"/>
      <c r="I58" s="58">
        <f t="shared" si="9"/>
        <v>0</v>
      </c>
      <c r="J58" s="1"/>
    </row>
    <row r="59" spans="1:10" ht="15.75" customHeight="1" x14ac:dyDescent="0.2">
      <c r="A59" s="65" t="s">
        <v>97</v>
      </c>
      <c r="B59" s="66"/>
      <c r="C59" s="23"/>
      <c r="D59" s="23"/>
      <c r="E59" s="24"/>
      <c r="F59" s="11"/>
      <c r="G59" s="48"/>
      <c r="H59" s="42"/>
      <c r="I59" s="41">
        <f t="shared" si="9"/>
        <v>0</v>
      </c>
      <c r="J59" s="1"/>
    </row>
    <row r="60" spans="1:10" ht="15.75" customHeight="1" x14ac:dyDescent="0.2">
      <c r="A60" s="65" t="s">
        <v>67</v>
      </c>
      <c r="B60" s="66"/>
      <c r="C60" s="23"/>
      <c r="D60" s="23"/>
      <c r="E60" s="24"/>
      <c r="F60" s="11"/>
      <c r="G60" s="48"/>
      <c r="H60" s="42"/>
      <c r="I60" s="41">
        <v>11086</v>
      </c>
      <c r="J60" s="1"/>
    </row>
    <row r="61" spans="1:10" ht="15.75" customHeight="1" x14ac:dyDescent="0.2">
      <c r="A61" s="8" t="s">
        <v>98</v>
      </c>
      <c r="B61" s="46"/>
      <c r="C61" s="9"/>
      <c r="D61" s="10"/>
      <c r="E61" s="59" t="e">
        <f>SUM(E28:E60)</f>
        <v>#REF!</v>
      </c>
      <c r="F61" s="11"/>
      <c r="G61" s="10"/>
      <c r="H61" s="60"/>
      <c r="I61" s="58">
        <f>SUM(I28:I60)</f>
        <v>315675</v>
      </c>
      <c r="J61" s="1"/>
    </row>
    <row r="62" spans="1:10" ht="15.75" customHeight="1" x14ac:dyDescent="0.2">
      <c r="A62" s="8" t="s">
        <v>99</v>
      </c>
      <c r="B62" s="46"/>
      <c r="C62" s="9"/>
      <c r="D62" s="10"/>
      <c r="E62" s="49" t="e">
        <f>E23-E61</f>
        <v>#REF!</v>
      </c>
      <c r="F62" s="11"/>
      <c r="G62" s="10"/>
      <c r="H62" s="60"/>
      <c r="I62" s="51">
        <f>I23-I61</f>
        <v>64245</v>
      </c>
      <c r="J62" s="1"/>
    </row>
    <row r="63" spans="1:10" ht="15.75" customHeight="1" x14ac:dyDescent="0.2">
      <c r="C63" s="53"/>
      <c r="D63" s="53"/>
      <c r="E63" s="53"/>
      <c r="F63" s="53"/>
      <c r="G63" s="53"/>
      <c r="H63" s="53"/>
      <c r="I63" s="53"/>
    </row>
    <row r="64" spans="1:10" ht="15.75" customHeight="1" x14ac:dyDescent="0.2">
      <c r="C64" s="53"/>
      <c r="D64" s="53"/>
      <c r="E64" s="53"/>
      <c r="F64" s="53"/>
      <c r="G64" s="53"/>
      <c r="H64" s="53"/>
      <c r="I64" s="53"/>
    </row>
    <row r="65" spans="1:9" ht="15.75" customHeight="1" x14ac:dyDescent="0.2">
      <c r="A65" s="1" t="s">
        <v>100</v>
      </c>
      <c r="C65" s="53"/>
      <c r="D65" s="53"/>
      <c r="E65" s="53"/>
      <c r="F65" s="53"/>
      <c r="G65" s="53"/>
      <c r="H65" s="53"/>
      <c r="I65" s="53"/>
    </row>
    <row r="66" spans="1:9" ht="15.75" customHeight="1" x14ac:dyDescent="0.2">
      <c r="A66" s="67" t="s">
        <v>101</v>
      </c>
      <c r="C66" s="53"/>
      <c r="D66" s="53"/>
      <c r="E66" s="53"/>
      <c r="F66" s="53"/>
      <c r="G66" s="53"/>
      <c r="H66" s="53"/>
      <c r="I66" s="53"/>
    </row>
    <row r="67" spans="1:9" ht="15.75" customHeight="1" x14ac:dyDescent="0.2">
      <c r="A67" s="67" t="s">
        <v>102</v>
      </c>
      <c r="C67" s="53"/>
      <c r="D67" s="53"/>
      <c r="E67" s="53"/>
      <c r="F67" s="53"/>
      <c r="G67" s="53"/>
      <c r="H67" s="53"/>
      <c r="I67" s="53"/>
    </row>
    <row r="68" spans="1:9" ht="15.75" customHeight="1" x14ac:dyDescent="0.2">
      <c r="C68" s="53"/>
      <c r="D68" s="53"/>
      <c r="E68" s="53"/>
      <c r="F68" s="53"/>
      <c r="G68" s="53"/>
      <c r="H68" s="53"/>
      <c r="I68" s="53"/>
    </row>
    <row r="69" spans="1:9" ht="15.75" customHeight="1" x14ac:dyDescent="0.2">
      <c r="A69" s="1" t="s">
        <v>103</v>
      </c>
      <c r="C69" s="53"/>
      <c r="D69" s="53"/>
      <c r="E69" s="53"/>
      <c r="F69" s="53"/>
      <c r="G69" s="53"/>
      <c r="H69" s="53"/>
      <c r="I69" s="53"/>
    </row>
    <row r="70" spans="1:9" ht="15.75" customHeight="1" x14ac:dyDescent="0.2">
      <c r="A70" s="1" t="s">
        <v>104</v>
      </c>
      <c r="C70" s="53"/>
      <c r="D70" s="53"/>
      <c r="E70" s="53"/>
      <c r="F70" s="53"/>
      <c r="G70" s="53"/>
      <c r="H70" s="53"/>
      <c r="I70" s="53"/>
    </row>
    <row r="71" spans="1:9" ht="15.75" customHeight="1" x14ac:dyDescent="0.2">
      <c r="C71" s="53"/>
      <c r="D71" s="53"/>
      <c r="E71" s="53"/>
      <c r="F71" s="53"/>
      <c r="G71" s="53"/>
      <c r="H71" s="53"/>
      <c r="I71" s="53"/>
    </row>
    <row r="72" spans="1:9" ht="15.75" customHeight="1" x14ac:dyDescent="0.2">
      <c r="C72" s="53"/>
      <c r="D72" s="53"/>
      <c r="E72" s="53"/>
      <c r="F72" s="53"/>
      <c r="G72" s="53"/>
      <c r="H72" s="53"/>
      <c r="I72" s="53"/>
    </row>
    <row r="73" spans="1:9" ht="15.75" customHeight="1" x14ac:dyDescent="0.2">
      <c r="C73" s="53"/>
      <c r="D73" s="53"/>
      <c r="E73" s="53"/>
      <c r="F73" s="53"/>
      <c r="G73" s="53"/>
      <c r="H73" s="53"/>
      <c r="I73" s="53"/>
    </row>
    <row r="74" spans="1:9" ht="15.75" customHeight="1" x14ac:dyDescent="0.2">
      <c r="C74" s="53"/>
      <c r="D74" s="53"/>
      <c r="E74" s="53"/>
      <c r="F74" s="53"/>
      <c r="G74" s="53"/>
      <c r="H74" s="53"/>
      <c r="I74" s="53"/>
    </row>
    <row r="75" spans="1:9" ht="15.75" customHeight="1" x14ac:dyDescent="0.2">
      <c r="C75" s="53"/>
      <c r="D75" s="53"/>
      <c r="E75" s="53"/>
      <c r="F75" s="53"/>
      <c r="G75" s="53"/>
      <c r="H75" s="53"/>
      <c r="I75" s="53"/>
    </row>
    <row r="76" spans="1:9" ht="15.75" customHeight="1" x14ac:dyDescent="0.2">
      <c r="C76" s="53"/>
      <c r="D76" s="53"/>
      <c r="E76" s="53"/>
      <c r="F76" s="53"/>
      <c r="G76" s="53"/>
      <c r="H76" s="53"/>
      <c r="I76" s="53"/>
    </row>
    <row r="77" spans="1:9" ht="15.75" customHeight="1" x14ac:dyDescent="0.2">
      <c r="C77" s="53"/>
      <c r="D77" s="53"/>
      <c r="E77" s="53"/>
      <c r="F77" s="53"/>
      <c r="G77" s="53"/>
      <c r="H77" s="53"/>
      <c r="I77" s="53"/>
    </row>
    <row r="78" spans="1:9" ht="15.75" customHeight="1" x14ac:dyDescent="0.2">
      <c r="C78" s="53"/>
      <c r="D78" s="53"/>
      <c r="E78" s="53"/>
      <c r="F78" s="53"/>
      <c r="G78" s="53"/>
      <c r="H78" s="53"/>
      <c r="I78" s="53"/>
    </row>
    <row r="79" spans="1:9" ht="15.75" customHeight="1" x14ac:dyDescent="0.2">
      <c r="C79" s="53"/>
      <c r="D79" s="53"/>
      <c r="E79" s="53"/>
      <c r="F79" s="53"/>
      <c r="G79" s="53"/>
      <c r="H79" s="53"/>
      <c r="I79" s="53"/>
    </row>
    <row r="80" spans="1:9" ht="15.75" customHeight="1" x14ac:dyDescent="0.2">
      <c r="C80" s="53"/>
      <c r="D80" s="53"/>
      <c r="E80" s="53"/>
      <c r="F80" s="53"/>
      <c r="G80" s="53"/>
      <c r="H80" s="53"/>
      <c r="I80" s="53"/>
    </row>
    <row r="81" spans="3:9" ht="15.75" customHeight="1" x14ac:dyDescent="0.2">
      <c r="C81" s="53"/>
      <c r="D81" s="53"/>
      <c r="E81" s="53"/>
      <c r="F81" s="53"/>
      <c r="G81" s="53"/>
      <c r="H81" s="53"/>
      <c r="I81" s="53"/>
    </row>
    <row r="82" spans="3:9" ht="15.75" customHeight="1" x14ac:dyDescent="0.2">
      <c r="C82" s="53"/>
      <c r="D82" s="53"/>
      <c r="E82" s="53"/>
      <c r="F82" s="53"/>
      <c r="G82" s="53"/>
      <c r="H82" s="53"/>
      <c r="I82" s="53"/>
    </row>
    <row r="83" spans="3:9" ht="15.75" customHeight="1" x14ac:dyDescent="0.2">
      <c r="C83" s="53"/>
      <c r="D83" s="53"/>
      <c r="E83" s="53"/>
      <c r="F83" s="53"/>
      <c r="G83" s="53"/>
      <c r="H83" s="53"/>
      <c r="I83" s="53"/>
    </row>
    <row r="84" spans="3:9" ht="15.75" customHeight="1" x14ac:dyDescent="0.2">
      <c r="C84" s="53"/>
      <c r="D84" s="53"/>
      <c r="E84" s="53"/>
      <c r="F84" s="53"/>
      <c r="G84" s="53"/>
      <c r="H84" s="53"/>
      <c r="I84" s="53"/>
    </row>
    <row r="85" spans="3:9" ht="15.75" customHeight="1" x14ac:dyDescent="0.2">
      <c r="C85" s="53"/>
      <c r="D85" s="53"/>
      <c r="E85" s="53"/>
      <c r="F85" s="53"/>
      <c r="G85" s="53"/>
      <c r="H85" s="53"/>
      <c r="I85" s="53"/>
    </row>
    <row r="86" spans="3:9" ht="15.75" customHeight="1" x14ac:dyDescent="0.2">
      <c r="C86" s="53"/>
      <c r="D86" s="53"/>
      <c r="E86" s="53"/>
      <c r="F86" s="53"/>
      <c r="G86" s="53"/>
      <c r="H86" s="53"/>
      <c r="I86" s="53"/>
    </row>
    <row r="87" spans="3:9" ht="15.75" customHeight="1" x14ac:dyDescent="0.2">
      <c r="C87" s="53"/>
      <c r="D87" s="53"/>
      <c r="E87" s="53"/>
      <c r="F87" s="53"/>
      <c r="G87" s="53"/>
      <c r="H87" s="53"/>
      <c r="I87" s="53"/>
    </row>
    <row r="88" spans="3:9" ht="15.75" customHeight="1" x14ac:dyDescent="0.2">
      <c r="C88" s="53"/>
      <c r="D88" s="53"/>
      <c r="E88" s="53"/>
      <c r="F88" s="53"/>
      <c r="G88" s="53"/>
      <c r="H88" s="53"/>
      <c r="I88" s="53"/>
    </row>
    <row r="89" spans="3:9" ht="15.75" customHeight="1" x14ac:dyDescent="0.2">
      <c r="C89" s="53"/>
      <c r="D89" s="53"/>
      <c r="E89" s="53"/>
      <c r="F89" s="53"/>
      <c r="G89" s="53"/>
      <c r="H89" s="53"/>
      <c r="I89" s="53"/>
    </row>
    <row r="90" spans="3:9" ht="15.75" customHeight="1" x14ac:dyDescent="0.2">
      <c r="C90" s="53"/>
      <c r="D90" s="53"/>
      <c r="E90" s="53"/>
      <c r="F90" s="53"/>
      <c r="G90" s="53"/>
      <c r="H90" s="53"/>
      <c r="I90" s="53"/>
    </row>
    <row r="91" spans="3:9" ht="15.75" customHeight="1" x14ac:dyDescent="0.2">
      <c r="C91" s="53"/>
      <c r="D91" s="53"/>
      <c r="E91" s="53"/>
      <c r="F91" s="53"/>
      <c r="G91" s="53"/>
      <c r="H91" s="53"/>
      <c r="I91" s="53"/>
    </row>
    <row r="92" spans="3:9" ht="15.75" customHeight="1" x14ac:dyDescent="0.2">
      <c r="C92" s="53"/>
      <c r="D92" s="53"/>
      <c r="E92" s="53"/>
      <c r="F92" s="53"/>
      <c r="G92" s="53"/>
      <c r="H92" s="53"/>
      <c r="I92" s="53"/>
    </row>
    <row r="93" spans="3:9" ht="15.75" customHeight="1" x14ac:dyDescent="0.2">
      <c r="C93" s="53"/>
      <c r="D93" s="53"/>
      <c r="E93" s="53"/>
      <c r="F93" s="53"/>
      <c r="G93" s="53"/>
      <c r="H93" s="53"/>
      <c r="I93" s="53"/>
    </row>
    <row r="94" spans="3:9" ht="15.75" customHeight="1" x14ac:dyDescent="0.2">
      <c r="C94" s="53"/>
      <c r="D94" s="53"/>
      <c r="E94" s="53"/>
      <c r="F94" s="53"/>
      <c r="G94" s="53"/>
      <c r="H94" s="53"/>
      <c r="I94" s="53"/>
    </row>
    <row r="95" spans="3:9" ht="15.75" customHeight="1" x14ac:dyDescent="0.2">
      <c r="C95" s="53"/>
      <c r="D95" s="53"/>
      <c r="E95" s="53"/>
      <c r="F95" s="53"/>
      <c r="G95" s="53"/>
      <c r="H95" s="53"/>
      <c r="I95" s="53"/>
    </row>
    <row r="96" spans="3:9" ht="15.75" customHeight="1" x14ac:dyDescent="0.2">
      <c r="C96" s="53"/>
      <c r="D96" s="53"/>
      <c r="E96" s="53"/>
      <c r="F96" s="53"/>
      <c r="G96" s="53"/>
      <c r="H96" s="53"/>
      <c r="I96" s="53"/>
    </row>
    <row r="97" spans="3:9" ht="15.75" customHeight="1" x14ac:dyDescent="0.2">
      <c r="C97" s="53"/>
      <c r="D97" s="53"/>
      <c r="E97" s="53"/>
      <c r="F97" s="53"/>
      <c r="G97" s="53"/>
      <c r="H97" s="53"/>
      <c r="I97" s="53"/>
    </row>
    <row r="98" spans="3:9" ht="15.75" customHeight="1" x14ac:dyDescent="0.2">
      <c r="C98" s="53"/>
      <c r="D98" s="53"/>
      <c r="E98" s="53"/>
      <c r="F98" s="53"/>
      <c r="G98" s="53"/>
      <c r="H98" s="53"/>
      <c r="I98" s="53"/>
    </row>
    <row r="99" spans="3:9" ht="15.75" customHeight="1" x14ac:dyDescent="0.2">
      <c r="C99" s="53"/>
      <c r="D99" s="53"/>
      <c r="E99" s="53"/>
      <c r="F99" s="53"/>
      <c r="G99" s="53"/>
      <c r="H99" s="53"/>
      <c r="I99" s="53"/>
    </row>
    <row r="100" spans="3:9" ht="15.75" customHeight="1" x14ac:dyDescent="0.2">
      <c r="C100" s="53"/>
      <c r="D100" s="53"/>
      <c r="E100" s="53"/>
      <c r="F100" s="53"/>
      <c r="G100" s="53"/>
      <c r="H100" s="53"/>
      <c r="I100" s="53"/>
    </row>
    <row r="101" spans="3:9" ht="15.75" customHeight="1" x14ac:dyDescent="0.2">
      <c r="C101" s="53"/>
      <c r="D101" s="53"/>
      <c r="E101" s="53"/>
      <c r="F101" s="53"/>
      <c r="G101" s="53"/>
      <c r="H101" s="53"/>
      <c r="I101" s="53"/>
    </row>
    <row r="102" spans="3:9" ht="15.75" customHeight="1" x14ac:dyDescent="0.2">
      <c r="C102" s="53"/>
      <c r="D102" s="53"/>
      <c r="E102" s="53"/>
      <c r="F102" s="53"/>
      <c r="G102" s="53"/>
      <c r="H102" s="53"/>
      <c r="I102" s="53"/>
    </row>
    <row r="103" spans="3:9" ht="15.75" customHeight="1" x14ac:dyDescent="0.2">
      <c r="C103" s="53"/>
      <c r="D103" s="53"/>
      <c r="E103" s="53"/>
      <c r="F103" s="53"/>
      <c r="G103" s="53"/>
      <c r="H103" s="53"/>
      <c r="I103" s="53"/>
    </row>
    <row r="104" spans="3:9" ht="15.75" customHeight="1" x14ac:dyDescent="0.2">
      <c r="C104" s="53"/>
      <c r="D104" s="53"/>
      <c r="E104" s="53"/>
      <c r="F104" s="53"/>
      <c r="G104" s="53"/>
      <c r="H104" s="53"/>
      <c r="I104" s="53"/>
    </row>
    <row r="105" spans="3:9" ht="15.75" customHeight="1" x14ac:dyDescent="0.2">
      <c r="C105" s="53"/>
      <c r="D105" s="53"/>
      <c r="E105" s="53"/>
      <c r="F105" s="53"/>
      <c r="G105" s="53"/>
      <c r="H105" s="53"/>
      <c r="I105" s="53"/>
    </row>
    <row r="106" spans="3:9" ht="15.75" customHeight="1" x14ac:dyDescent="0.2">
      <c r="C106" s="53"/>
      <c r="D106" s="53"/>
      <c r="E106" s="53"/>
      <c r="F106" s="53"/>
      <c r="G106" s="53"/>
      <c r="H106" s="53"/>
      <c r="I106" s="53"/>
    </row>
    <row r="107" spans="3:9" ht="15.75" customHeight="1" x14ac:dyDescent="0.2">
      <c r="C107" s="53"/>
      <c r="D107" s="53"/>
      <c r="E107" s="53"/>
      <c r="F107" s="53"/>
      <c r="G107" s="53"/>
      <c r="H107" s="53"/>
      <c r="I107" s="53"/>
    </row>
    <row r="108" spans="3:9" ht="15.75" customHeight="1" x14ac:dyDescent="0.2">
      <c r="C108" s="53"/>
      <c r="D108" s="53"/>
      <c r="E108" s="53"/>
      <c r="F108" s="53"/>
      <c r="G108" s="53"/>
      <c r="H108" s="53"/>
      <c r="I108" s="53"/>
    </row>
    <row r="109" spans="3:9" ht="15.75" customHeight="1" x14ac:dyDescent="0.2">
      <c r="C109" s="53"/>
      <c r="D109" s="53"/>
      <c r="E109" s="53"/>
      <c r="F109" s="53"/>
      <c r="G109" s="53"/>
      <c r="H109" s="53"/>
      <c r="I109" s="53"/>
    </row>
    <row r="110" spans="3:9" ht="15.75" customHeight="1" x14ac:dyDescent="0.2">
      <c r="C110" s="53"/>
      <c r="D110" s="53"/>
      <c r="E110" s="53"/>
      <c r="F110" s="53"/>
      <c r="G110" s="53"/>
      <c r="H110" s="53"/>
      <c r="I110" s="53"/>
    </row>
    <row r="111" spans="3:9" ht="15.75" customHeight="1" x14ac:dyDescent="0.2">
      <c r="C111" s="53"/>
      <c r="D111" s="53"/>
      <c r="E111" s="53"/>
      <c r="F111" s="53"/>
      <c r="G111" s="53"/>
      <c r="H111" s="53"/>
      <c r="I111" s="53"/>
    </row>
    <row r="112" spans="3:9" ht="15.75" customHeight="1" x14ac:dyDescent="0.2">
      <c r="C112" s="53"/>
      <c r="D112" s="53"/>
      <c r="E112" s="53"/>
      <c r="F112" s="53"/>
      <c r="G112" s="53"/>
      <c r="H112" s="53"/>
      <c r="I112" s="53"/>
    </row>
    <row r="113" spans="3:9" ht="15.75" customHeight="1" x14ac:dyDescent="0.2">
      <c r="C113" s="53"/>
      <c r="D113" s="53"/>
      <c r="E113" s="53"/>
      <c r="F113" s="53"/>
      <c r="G113" s="53"/>
      <c r="H113" s="53"/>
      <c r="I113" s="53"/>
    </row>
    <row r="114" spans="3:9" ht="15.75" customHeight="1" x14ac:dyDescent="0.2">
      <c r="C114" s="53"/>
      <c r="D114" s="53"/>
      <c r="E114" s="53"/>
      <c r="F114" s="53"/>
      <c r="G114" s="53"/>
      <c r="H114" s="53"/>
      <c r="I114" s="53"/>
    </row>
    <row r="115" spans="3:9" ht="15.75" customHeight="1" x14ac:dyDescent="0.2">
      <c r="C115" s="53"/>
      <c r="D115" s="53"/>
      <c r="E115" s="53"/>
      <c r="F115" s="53"/>
      <c r="G115" s="53"/>
      <c r="H115" s="53"/>
      <c r="I115" s="53"/>
    </row>
    <row r="116" spans="3:9" ht="15.75" customHeight="1" x14ac:dyDescent="0.2">
      <c r="C116" s="53"/>
      <c r="D116" s="53"/>
      <c r="E116" s="53"/>
      <c r="F116" s="53"/>
      <c r="G116" s="53"/>
      <c r="H116" s="53"/>
      <c r="I116" s="53"/>
    </row>
    <row r="117" spans="3:9" ht="15.75" customHeight="1" x14ac:dyDescent="0.2">
      <c r="C117" s="53"/>
      <c r="D117" s="53"/>
      <c r="E117" s="53"/>
      <c r="F117" s="53"/>
      <c r="G117" s="53"/>
      <c r="H117" s="53"/>
      <c r="I117" s="53"/>
    </row>
    <row r="118" spans="3:9" ht="15.75" customHeight="1" x14ac:dyDescent="0.2">
      <c r="C118" s="53"/>
      <c r="D118" s="53"/>
      <c r="E118" s="53"/>
      <c r="F118" s="53"/>
      <c r="G118" s="53"/>
      <c r="H118" s="53"/>
      <c r="I118" s="53"/>
    </row>
    <row r="119" spans="3:9" ht="15.75" customHeight="1" x14ac:dyDescent="0.2">
      <c r="C119" s="53"/>
      <c r="D119" s="53"/>
      <c r="E119" s="53"/>
      <c r="F119" s="53"/>
      <c r="G119" s="53"/>
      <c r="H119" s="53"/>
      <c r="I119" s="53"/>
    </row>
    <row r="120" spans="3:9" ht="15.75" customHeight="1" x14ac:dyDescent="0.2">
      <c r="C120" s="53"/>
      <c r="D120" s="53"/>
      <c r="E120" s="53"/>
      <c r="F120" s="53"/>
      <c r="G120" s="53"/>
      <c r="H120" s="53"/>
      <c r="I120" s="53"/>
    </row>
    <row r="121" spans="3:9" ht="15.75" customHeight="1" x14ac:dyDescent="0.2">
      <c r="C121" s="53"/>
      <c r="D121" s="53"/>
      <c r="E121" s="53"/>
      <c r="F121" s="53"/>
      <c r="G121" s="53"/>
      <c r="H121" s="53"/>
      <c r="I121" s="53"/>
    </row>
    <row r="122" spans="3:9" ht="15.75" customHeight="1" x14ac:dyDescent="0.2">
      <c r="C122" s="53"/>
      <c r="D122" s="53"/>
      <c r="E122" s="53"/>
      <c r="F122" s="53"/>
      <c r="G122" s="53"/>
      <c r="H122" s="53"/>
      <c r="I122" s="53"/>
    </row>
    <row r="123" spans="3:9" ht="15.75" customHeight="1" x14ac:dyDescent="0.2">
      <c r="C123" s="53"/>
      <c r="D123" s="53"/>
      <c r="E123" s="53"/>
      <c r="F123" s="53"/>
      <c r="G123" s="53"/>
      <c r="H123" s="53"/>
      <c r="I123" s="53"/>
    </row>
    <row r="124" spans="3:9" ht="15.75" customHeight="1" x14ac:dyDescent="0.2">
      <c r="C124" s="53"/>
      <c r="D124" s="53"/>
      <c r="E124" s="53"/>
      <c r="F124" s="53"/>
      <c r="G124" s="53"/>
      <c r="H124" s="53"/>
      <c r="I124" s="53"/>
    </row>
    <row r="125" spans="3:9" ht="15.75" customHeight="1" x14ac:dyDescent="0.2">
      <c r="C125" s="53"/>
      <c r="D125" s="53"/>
      <c r="E125" s="53"/>
      <c r="F125" s="53"/>
      <c r="G125" s="53"/>
      <c r="H125" s="53"/>
      <c r="I125" s="53"/>
    </row>
    <row r="126" spans="3:9" ht="15.75" customHeight="1" x14ac:dyDescent="0.2">
      <c r="C126" s="53"/>
      <c r="D126" s="53"/>
      <c r="E126" s="53"/>
      <c r="F126" s="53"/>
      <c r="G126" s="53"/>
      <c r="H126" s="53"/>
      <c r="I126" s="53"/>
    </row>
    <row r="127" spans="3:9" ht="15.75" customHeight="1" x14ac:dyDescent="0.2">
      <c r="C127" s="53"/>
      <c r="D127" s="53"/>
      <c r="E127" s="53"/>
      <c r="F127" s="53"/>
      <c r="G127" s="53"/>
      <c r="H127" s="53"/>
      <c r="I127" s="53"/>
    </row>
    <row r="128" spans="3:9" ht="15.75" customHeight="1" x14ac:dyDescent="0.2">
      <c r="C128" s="53"/>
      <c r="D128" s="53"/>
      <c r="E128" s="53"/>
      <c r="F128" s="53"/>
      <c r="G128" s="53"/>
      <c r="H128" s="53"/>
      <c r="I128" s="53"/>
    </row>
    <row r="129" spans="3:9" ht="15.75" customHeight="1" x14ac:dyDescent="0.2">
      <c r="C129" s="53"/>
      <c r="D129" s="53"/>
      <c r="E129" s="53"/>
      <c r="F129" s="53"/>
      <c r="G129" s="53"/>
      <c r="H129" s="53"/>
      <c r="I129" s="53"/>
    </row>
    <row r="130" spans="3:9" ht="15.75" customHeight="1" x14ac:dyDescent="0.2">
      <c r="C130" s="53"/>
      <c r="D130" s="53"/>
      <c r="E130" s="53"/>
      <c r="F130" s="53"/>
      <c r="G130" s="53"/>
      <c r="H130" s="53"/>
      <c r="I130" s="53"/>
    </row>
    <row r="131" spans="3:9" ht="15.75" customHeight="1" x14ac:dyDescent="0.2">
      <c r="C131" s="53"/>
      <c r="D131" s="53"/>
      <c r="E131" s="53"/>
      <c r="F131" s="53"/>
      <c r="G131" s="53"/>
      <c r="H131" s="53"/>
      <c r="I131" s="53"/>
    </row>
    <row r="132" spans="3:9" ht="15.75" customHeight="1" x14ac:dyDescent="0.2">
      <c r="C132" s="53"/>
      <c r="D132" s="53"/>
      <c r="E132" s="53"/>
      <c r="F132" s="53"/>
      <c r="G132" s="53"/>
      <c r="H132" s="53"/>
      <c r="I132" s="53"/>
    </row>
    <row r="133" spans="3:9" ht="15.75" customHeight="1" x14ac:dyDescent="0.2">
      <c r="C133" s="53"/>
      <c r="D133" s="53"/>
      <c r="E133" s="53"/>
      <c r="F133" s="53"/>
      <c r="G133" s="53"/>
      <c r="H133" s="53"/>
      <c r="I133" s="53"/>
    </row>
    <row r="134" spans="3:9" ht="15.75" customHeight="1" x14ac:dyDescent="0.2">
      <c r="C134" s="53"/>
      <c r="D134" s="53"/>
      <c r="E134" s="53"/>
      <c r="F134" s="53"/>
      <c r="G134" s="53"/>
      <c r="H134" s="53"/>
      <c r="I134" s="53"/>
    </row>
    <row r="135" spans="3:9" ht="15.75" customHeight="1" x14ac:dyDescent="0.2">
      <c r="C135" s="53"/>
      <c r="D135" s="53"/>
      <c r="E135" s="53"/>
      <c r="F135" s="53"/>
      <c r="G135" s="53"/>
      <c r="H135" s="53"/>
      <c r="I135" s="53"/>
    </row>
    <row r="136" spans="3:9" ht="15.75" customHeight="1" x14ac:dyDescent="0.2">
      <c r="C136" s="53"/>
      <c r="D136" s="53"/>
      <c r="E136" s="53"/>
      <c r="F136" s="53"/>
      <c r="G136" s="53"/>
      <c r="H136" s="53"/>
      <c r="I136" s="53"/>
    </row>
    <row r="137" spans="3:9" ht="15.75" customHeight="1" x14ac:dyDescent="0.2">
      <c r="C137" s="53"/>
      <c r="D137" s="53"/>
      <c r="E137" s="53"/>
      <c r="F137" s="53"/>
      <c r="G137" s="53"/>
      <c r="H137" s="53"/>
      <c r="I137" s="53"/>
    </row>
    <row r="138" spans="3:9" ht="15.75" customHeight="1" x14ac:dyDescent="0.2">
      <c r="C138" s="53"/>
      <c r="D138" s="53"/>
      <c r="E138" s="53"/>
      <c r="F138" s="53"/>
      <c r="G138" s="53"/>
      <c r="H138" s="53"/>
      <c r="I138" s="53"/>
    </row>
    <row r="139" spans="3:9" ht="15.75" customHeight="1" x14ac:dyDescent="0.2">
      <c r="C139" s="53"/>
      <c r="D139" s="53"/>
      <c r="E139" s="53"/>
      <c r="F139" s="53"/>
      <c r="G139" s="53"/>
      <c r="H139" s="53"/>
      <c r="I139" s="53"/>
    </row>
    <row r="140" spans="3:9" ht="15.75" customHeight="1" x14ac:dyDescent="0.2">
      <c r="C140" s="53"/>
      <c r="D140" s="53"/>
      <c r="E140" s="53"/>
      <c r="F140" s="53"/>
      <c r="G140" s="53"/>
      <c r="H140" s="53"/>
      <c r="I140" s="53"/>
    </row>
    <row r="141" spans="3:9" ht="15.75" customHeight="1" x14ac:dyDescent="0.2">
      <c r="C141" s="53"/>
      <c r="D141" s="53"/>
      <c r="E141" s="53"/>
      <c r="F141" s="53"/>
      <c r="G141" s="53"/>
      <c r="H141" s="53"/>
      <c r="I141" s="53"/>
    </row>
    <row r="142" spans="3:9" ht="15.75" customHeight="1" x14ac:dyDescent="0.2">
      <c r="C142" s="53"/>
      <c r="D142" s="53"/>
      <c r="E142" s="53"/>
      <c r="F142" s="53"/>
      <c r="G142" s="53"/>
      <c r="H142" s="53"/>
      <c r="I142" s="53"/>
    </row>
    <row r="143" spans="3:9" ht="15.75" customHeight="1" x14ac:dyDescent="0.2">
      <c r="C143" s="53"/>
      <c r="D143" s="53"/>
      <c r="E143" s="53"/>
      <c r="F143" s="53"/>
      <c r="G143" s="53"/>
      <c r="H143" s="53"/>
      <c r="I143" s="53"/>
    </row>
    <row r="144" spans="3:9" ht="15.75" customHeight="1" x14ac:dyDescent="0.2">
      <c r="C144" s="53"/>
      <c r="D144" s="53"/>
      <c r="E144" s="53"/>
      <c r="F144" s="53"/>
      <c r="G144" s="53"/>
      <c r="H144" s="53"/>
      <c r="I144" s="53"/>
    </row>
    <row r="145" spans="3:9" ht="15.75" customHeight="1" x14ac:dyDescent="0.2">
      <c r="C145" s="53"/>
      <c r="D145" s="53"/>
      <c r="E145" s="53"/>
      <c r="F145" s="53"/>
      <c r="G145" s="53"/>
      <c r="H145" s="53"/>
      <c r="I145" s="53"/>
    </row>
    <row r="146" spans="3:9" ht="15.75" customHeight="1" x14ac:dyDescent="0.2">
      <c r="C146" s="53"/>
      <c r="D146" s="53"/>
      <c r="E146" s="53"/>
      <c r="F146" s="53"/>
      <c r="G146" s="53"/>
      <c r="H146" s="53"/>
      <c r="I146" s="53"/>
    </row>
    <row r="147" spans="3:9" ht="15.75" customHeight="1" x14ac:dyDescent="0.2">
      <c r="C147" s="53"/>
      <c r="D147" s="53"/>
      <c r="E147" s="53"/>
      <c r="F147" s="53"/>
      <c r="G147" s="53"/>
      <c r="H147" s="53"/>
      <c r="I147" s="53"/>
    </row>
    <row r="148" spans="3:9" ht="15.75" customHeight="1" x14ac:dyDescent="0.2">
      <c r="C148" s="53"/>
      <c r="D148" s="53"/>
      <c r="E148" s="53"/>
      <c r="F148" s="53"/>
      <c r="G148" s="53"/>
      <c r="H148" s="53"/>
      <c r="I148" s="53"/>
    </row>
    <row r="149" spans="3:9" ht="15.75" customHeight="1" x14ac:dyDescent="0.2">
      <c r="C149" s="53"/>
      <c r="D149" s="53"/>
      <c r="E149" s="53"/>
      <c r="F149" s="53"/>
      <c r="G149" s="53"/>
      <c r="H149" s="53"/>
      <c r="I149" s="53"/>
    </row>
    <row r="150" spans="3:9" ht="15.75" customHeight="1" x14ac:dyDescent="0.2">
      <c r="C150" s="53"/>
      <c r="D150" s="53"/>
      <c r="E150" s="53"/>
      <c r="F150" s="53"/>
      <c r="G150" s="53"/>
      <c r="H150" s="53"/>
      <c r="I150" s="53"/>
    </row>
    <row r="151" spans="3:9" ht="15.75" customHeight="1" x14ac:dyDescent="0.2">
      <c r="C151" s="53"/>
      <c r="D151" s="53"/>
      <c r="E151" s="53"/>
      <c r="F151" s="53"/>
      <c r="G151" s="53"/>
      <c r="H151" s="53"/>
      <c r="I151" s="53"/>
    </row>
    <row r="152" spans="3:9" ht="15.75" customHeight="1" x14ac:dyDescent="0.2">
      <c r="C152" s="53"/>
      <c r="D152" s="53"/>
      <c r="E152" s="53"/>
      <c r="F152" s="53"/>
      <c r="G152" s="53"/>
      <c r="H152" s="53"/>
      <c r="I152" s="53"/>
    </row>
    <row r="153" spans="3:9" ht="15.75" customHeight="1" x14ac:dyDescent="0.2">
      <c r="C153" s="53"/>
      <c r="D153" s="53"/>
      <c r="E153" s="53"/>
      <c r="F153" s="53"/>
      <c r="G153" s="53"/>
      <c r="H153" s="53"/>
      <c r="I153" s="53"/>
    </row>
    <row r="154" spans="3:9" ht="15.75" customHeight="1" x14ac:dyDescent="0.2">
      <c r="C154" s="53"/>
      <c r="D154" s="53"/>
      <c r="E154" s="53"/>
      <c r="F154" s="53"/>
      <c r="G154" s="53"/>
      <c r="H154" s="53"/>
      <c r="I154" s="53"/>
    </row>
    <row r="155" spans="3:9" ht="15.75" customHeight="1" x14ac:dyDescent="0.2">
      <c r="C155" s="53"/>
      <c r="D155" s="53"/>
      <c r="E155" s="53"/>
      <c r="F155" s="53"/>
      <c r="G155" s="53"/>
      <c r="H155" s="53"/>
      <c r="I155" s="53"/>
    </row>
    <row r="156" spans="3:9" ht="15.75" customHeight="1" x14ac:dyDescent="0.2">
      <c r="C156" s="53"/>
      <c r="D156" s="53"/>
      <c r="E156" s="53"/>
      <c r="F156" s="53"/>
      <c r="G156" s="53"/>
      <c r="H156" s="53"/>
      <c r="I156" s="53"/>
    </row>
    <row r="157" spans="3:9" ht="15.75" customHeight="1" x14ac:dyDescent="0.2">
      <c r="C157" s="53"/>
      <c r="D157" s="53"/>
      <c r="E157" s="53"/>
      <c r="F157" s="53"/>
      <c r="G157" s="53"/>
      <c r="H157" s="53"/>
      <c r="I157" s="53"/>
    </row>
    <row r="158" spans="3:9" ht="15.75" customHeight="1" x14ac:dyDescent="0.2">
      <c r="C158" s="53"/>
      <c r="D158" s="53"/>
      <c r="E158" s="53"/>
      <c r="F158" s="53"/>
      <c r="G158" s="53"/>
      <c r="H158" s="53"/>
      <c r="I158" s="53"/>
    </row>
    <row r="159" spans="3:9" ht="15.75" customHeight="1" x14ac:dyDescent="0.2">
      <c r="C159" s="53"/>
      <c r="D159" s="53"/>
      <c r="E159" s="53"/>
      <c r="F159" s="53"/>
      <c r="G159" s="53"/>
      <c r="H159" s="53"/>
      <c r="I159" s="53"/>
    </row>
    <row r="160" spans="3:9" ht="15.75" customHeight="1" x14ac:dyDescent="0.2">
      <c r="C160" s="53"/>
      <c r="D160" s="53"/>
      <c r="E160" s="53"/>
      <c r="F160" s="53"/>
      <c r="G160" s="53"/>
      <c r="H160" s="53"/>
      <c r="I160" s="53"/>
    </row>
    <row r="161" spans="3:9" ht="15.75" customHeight="1" x14ac:dyDescent="0.2">
      <c r="C161" s="53"/>
      <c r="D161" s="53"/>
      <c r="E161" s="53"/>
      <c r="F161" s="53"/>
      <c r="G161" s="53"/>
      <c r="H161" s="53"/>
      <c r="I161" s="53"/>
    </row>
    <row r="162" spans="3:9" ht="15.75" customHeight="1" x14ac:dyDescent="0.2">
      <c r="C162" s="53"/>
      <c r="D162" s="53"/>
      <c r="E162" s="53"/>
      <c r="F162" s="53"/>
      <c r="G162" s="53"/>
      <c r="H162" s="53"/>
      <c r="I162" s="53"/>
    </row>
    <row r="163" spans="3:9" ht="15.75" customHeight="1" x14ac:dyDescent="0.2">
      <c r="C163" s="53"/>
      <c r="D163" s="53"/>
      <c r="E163" s="53"/>
      <c r="F163" s="53"/>
      <c r="G163" s="53"/>
      <c r="H163" s="53"/>
      <c r="I163" s="53"/>
    </row>
    <row r="164" spans="3:9" ht="15.75" customHeight="1" x14ac:dyDescent="0.2">
      <c r="C164" s="53"/>
      <c r="D164" s="53"/>
      <c r="E164" s="53"/>
      <c r="F164" s="53"/>
      <c r="G164" s="53"/>
      <c r="H164" s="53"/>
      <c r="I164" s="53"/>
    </row>
    <row r="165" spans="3:9" ht="15.75" customHeight="1" x14ac:dyDescent="0.2">
      <c r="C165" s="53"/>
      <c r="D165" s="53"/>
      <c r="E165" s="53"/>
      <c r="F165" s="53"/>
      <c r="G165" s="53"/>
      <c r="H165" s="53"/>
      <c r="I165" s="53"/>
    </row>
    <row r="166" spans="3:9" ht="15.75" customHeight="1" x14ac:dyDescent="0.2">
      <c r="C166" s="53"/>
      <c r="D166" s="53"/>
      <c r="E166" s="53"/>
      <c r="F166" s="53"/>
      <c r="G166" s="53"/>
      <c r="H166" s="53"/>
      <c r="I166" s="53"/>
    </row>
    <row r="167" spans="3:9" ht="15.75" customHeight="1" x14ac:dyDescent="0.2">
      <c r="C167" s="53"/>
      <c r="D167" s="53"/>
      <c r="E167" s="53"/>
      <c r="F167" s="53"/>
      <c r="G167" s="53"/>
      <c r="H167" s="53"/>
      <c r="I167" s="53"/>
    </row>
    <row r="168" spans="3:9" ht="15.75" customHeight="1" x14ac:dyDescent="0.2">
      <c r="C168" s="53"/>
      <c r="D168" s="53"/>
      <c r="E168" s="53"/>
      <c r="F168" s="53"/>
      <c r="G168" s="53"/>
      <c r="H168" s="53"/>
      <c r="I168" s="53"/>
    </row>
    <row r="169" spans="3:9" ht="15.75" customHeight="1" x14ac:dyDescent="0.2">
      <c r="C169" s="53"/>
      <c r="D169" s="53"/>
      <c r="E169" s="53"/>
      <c r="F169" s="53"/>
      <c r="G169" s="53"/>
      <c r="H169" s="53"/>
      <c r="I169" s="53"/>
    </row>
    <row r="170" spans="3:9" ht="15.75" customHeight="1" x14ac:dyDescent="0.2">
      <c r="C170" s="53"/>
      <c r="D170" s="53"/>
      <c r="E170" s="53"/>
      <c r="F170" s="53"/>
      <c r="G170" s="53"/>
      <c r="H170" s="53"/>
      <c r="I170" s="53"/>
    </row>
    <row r="171" spans="3:9" ht="15.75" customHeight="1" x14ac:dyDescent="0.2">
      <c r="C171" s="53"/>
      <c r="D171" s="53"/>
      <c r="E171" s="53"/>
      <c r="F171" s="53"/>
      <c r="G171" s="53"/>
      <c r="H171" s="53"/>
      <c r="I171" s="53"/>
    </row>
    <row r="172" spans="3:9" ht="15.75" customHeight="1" x14ac:dyDescent="0.2">
      <c r="C172" s="53"/>
      <c r="D172" s="53"/>
      <c r="E172" s="53"/>
      <c r="F172" s="53"/>
      <c r="G172" s="53"/>
      <c r="H172" s="53"/>
      <c r="I172" s="53"/>
    </row>
    <row r="173" spans="3:9" ht="15.75" customHeight="1" x14ac:dyDescent="0.2">
      <c r="C173" s="53"/>
      <c r="D173" s="53"/>
      <c r="E173" s="53"/>
      <c r="F173" s="53"/>
      <c r="G173" s="53"/>
      <c r="H173" s="53"/>
      <c r="I173" s="53"/>
    </row>
    <row r="174" spans="3:9" ht="15.75" customHeight="1" x14ac:dyDescent="0.2">
      <c r="C174" s="53"/>
      <c r="D174" s="53"/>
      <c r="E174" s="53"/>
      <c r="F174" s="53"/>
      <c r="G174" s="53"/>
      <c r="H174" s="53"/>
      <c r="I174" s="53"/>
    </row>
    <row r="175" spans="3:9" ht="15.75" customHeight="1" x14ac:dyDescent="0.2">
      <c r="C175" s="53"/>
      <c r="D175" s="53"/>
      <c r="E175" s="53"/>
      <c r="F175" s="53"/>
      <c r="G175" s="53"/>
      <c r="H175" s="53"/>
      <c r="I175" s="53"/>
    </row>
    <row r="176" spans="3:9" ht="15.75" customHeight="1" x14ac:dyDescent="0.2">
      <c r="C176" s="53"/>
      <c r="D176" s="53"/>
      <c r="E176" s="53"/>
      <c r="F176" s="53"/>
      <c r="G176" s="53"/>
      <c r="H176" s="53"/>
      <c r="I176" s="53"/>
    </row>
    <row r="177" spans="3:9" ht="15.75" customHeight="1" x14ac:dyDescent="0.2">
      <c r="C177" s="53"/>
      <c r="D177" s="53"/>
      <c r="E177" s="53"/>
      <c r="F177" s="53"/>
      <c r="G177" s="53"/>
      <c r="H177" s="53"/>
      <c r="I177" s="53"/>
    </row>
    <row r="178" spans="3:9" ht="15.75" customHeight="1" x14ac:dyDescent="0.2">
      <c r="C178" s="53"/>
      <c r="D178" s="53"/>
      <c r="E178" s="53"/>
      <c r="F178" s="53"/>
      <c r="G178" s="53"/>
      <c r="H178" s="53"/>
      <c r="I178" s="53"/>
    </row>
    <row r="179" spans="3:9" ht="15.75" customHeight="1" x14ac:dyDescent="0.2">
      <c r="C179" s="53"/>
      <c r="D179" s="53"/>
      <c r="E179" s="53"/>
      <c r="F179" s="53"/>
      <c r="G179" s="53"/>
      <c r="H179" s="53"/>
      <c r="I179" s="53"/>
    </row>
    <row r="180" spans="3:9" ht="15.75" customHeight="1" x14ac:dyDescent="0.2">
      <c r="C180" s="53"/>
      <c r="D180" s="53"/>
      <c r="E180" s="53"/>
      <c r="F180" s="53"/>
      <c r="G180" s="53"/>
      <c r="H180" s="53"/>
      <c r="I180" s="53"/>
    </row>
    <row r="181" spans="3:9" ht="15.75" customHeight="1" x14ac:dyDescent="0.2">
      <c r="C181" s="53"/>
      <c r="D181" s="53"/>
      <c r="E181" s="53"/>
      <c r="F181" s="53"/>
      <c r="G181" s="53"/>
      <c r="H181" s="53"/>
      <c r="I181" s="53"/>
    </row>
    <row r="182" spans="3:9" ht="15.75" customHeight="1" x14ac:dyDescent="0.2">
      <c r="C182" s="53"/>
      <c r="D182" s="53"/>
      <c r="E182" s="53"/>
      <c r="F182" s="53"/>
      <c r="G182" s="53"/>
      <c r="H182" s="53"/>
      <c r="I182" s="53"/>
    </row>
    <row r="183" spans="3:9" ht="15.75" customHeight="1" x14ac:dyDescent="0.2">
      <c r="C183" s="53"/>
      <c r="D183" s="53"/>
      <c r="E183" s="53"/>
      <c r="F183" s="53"/>
      <c r="G183" s="53"/>
      <c r="H183" s="53"/>
      <c r="I183" s="53"/>
    </row>
    <row r="184" spans="3:9" ht="15.75" customHeight="1" x14ac:dyDescent="0.2">
      <c r="C184" s="53"/>
      <c r="D184" s="53"/>
      <c r="E184" s="53"/>
      <c r="F184" s="53"/>
      <c r="G184" s="53"/>
      <c r="H184" s="53"/>
      <c r="I184" s="53"/>
    </row>
    <row r="185" spans="3:9" ht="15.75" customHeight="1" x14ac:dyDescent="0.2">
      <c r="C185" s="53"/>
      <c r="D185" s="53"/>
      <c r="E185" s="53"/>
      <c r="F185" s="53"/>
      <c r="G185" s="53"/>
      <c r="H185" s="53"/>
      <c r="I185" s="53"/>
    </row>
    <row r="186" spans="3:9" ht="15.75" customHeight="1" x14ac:dyDescent="0.2">
      <c r="C186" s="53"/>
      <c r="D186" s="53"/>
      <c r="E186" s="53"/>
      <c r="F186" s="53"/>
      <c r="G186" s="53"/>
      <c r="H186" s="53"/>
      <c r="I186" s="53"/>
    </row>
    <row r="187" spans="3:9" ht="15.75" customHeight="1" x14ac:dyDescent="0.2">
      <c r="C187" s="53"/>
      <c r="D187" s="53"/>
      <c r="E187" s="53"/>
      <c r="F187" s="53"/>
      <c r="G187" s="53"/>
      <c r="H187" s="53"/>
      <c r="I187" s="53"/>
    </row>
    <row r="188" spans="3:9" ht="15.75" customHeight="1" x14ac:dyDescent="0.2">
      <c r="C188" s="53"/>
      <c r="D188" s="53"/>
      <c r="E188" s="53"/>
      <c r="F188" s="53"/>
      <c r="G188" s="53"/>
      <c r="H188" s="53"/>
      <c r="I188" s="53"/>
    </row>
    <row r="189" spans="3:9" ht="15.75" customHeight="1" x14ac:dyDescent="0.2">
      <c r="C189" s="53"/>
      <c r="D189" s="53"/>
      <c r="E189" s="53"/>
      <c r="F189" s="53"/>
      <c r="G189" s="53"/>
      <c r="H189" s="53"/>
      <c r="I189" s="53"/>
    </row>
    <row r="190" spans="3:9" ht="15.75" customHeight="1" x14ac:dyDescent="0.2">
      <c r="C190" s="53"/>
      <c r="D190" s="53"/>
      <c r="E190" s="53"/>
      <c r="F190" s="53"/>
      <c r="G190" s="53"/>
      <c r="H190" s="53"/>
      <c r="I190" s="53"/>
    </row>
    <row r="191" spans="3:9" ht="15.75" customHeight="1" x14ac:dyDescent="0.2">
      <c r="C191" s="53"/>
      <c r="D191" s="53"/>
      <c r="E191" s="53"/>
      <c r="F191" s="53"/>
      <c r="G191" s="53"/>
      <c r="H191" s="53"/>
      <c r="I191" s="53"/>
    </row>
    <row r="192" spans="3:9" ht="15.75" customHeight="1" x14ac:dyDescent="0.2">
      <c r="C192" s="53"/>
      <c r="D192" s="53"/>
      <c r="E192" s="53"/>
      <c r="F192" s="53"/>
      <c r="G192" s="53"/>
      <c r="H192" s="53"/>
      <c r="I192" s="53"/>
    </row>
    <row r="193" spans="3:9" ht="15.75" customHeight="1" x14ac:dyDescent="0.2">
      <c r="C193" s="53"/>
      <c r="D193" s="53"/>
      <c r="E193" s="53"/>
      <c r="F193" s="53"/>
      <c r="G193" s="53"/>
      <c r="H193" s="53"/>
      <c r="I193" s="53"/>
    </row>
    <row r="194" spans="3:9" ht="15.75" customHeight="1" x14ac:dyDescent="0.2">
      <c r="C194" s="53"/>
      <c r="D194" s="53"/>
      <c r="E194" s="53"/>
      <c r="F194" s="53"/>
      <c r="G194" s="53"/>
      <c r="H194" s="53"/>
      <c r="I194" s="53"/>
    </row>
    <row r="195" spans="3:9" ht="15.75" customHeight="1" x14ac:dyDescent="0.2">
      <c r="C195" s="53"/>
      <c r="D195" s="53"/>
      <c r="E195" s="53"/>
      <c r="F195" s="53"/>
      <c r="G195" s="53"/>
      <c r="H195" s="53"/>
      <c r="I195" s="53"/>
    </row>
    <row r="196" spans="3:9" ht="15.75" customHeight="1" x14ac:dyDescent="0.2">
      <c r="C196" s="53"/>
      <c r="D196" s="53"/>
      <c r="E196" s="53"/>
      <c r="F196" s="53"/>
      <c r="G196" s="53"/>
      <c r="H196" s="53"/>
      <c r="I196" s="53"/>
    </row>
    <row r="197" spans="3:9" ht="15.75" customHeight="1" x14ac:dyDescent="0.2">
      <c r="C197" s="53"/>
      <c r="D197" s="53"/>
      <c r="E197" s="53"/>
      <c r="F197" s="53"/>
      <c r="G197" s="53"/>
      <c r="H197" s="53"/>
      <c r="I197" s="53"/>
    </row>
    <row r="198" spans="3:9" ht="15.75" customHeight="1" x14ac:dyDescent="0.2">
      <c r="C198" s="53"/>
      <c r="D198" s="53"/>
      <c r="E198" s="53"/>
      <c r="F198" s="53"/>
      <c r="G198" s="53"/>
      <c r="H198" s="53"/>
      <c r="I198" s="53"/>
    </row>
    <row r="199" spans="3:9" ht="15.75" customHeight="1" x14ac:dyDescent="0.2">
      <c r="C199" s="53"/>
      <c r="D199" s="53"/>
      <c r="E199" s="53"/>
      <c r="F199" s="53"/>
      <c r="G199" s="53"/>
      <c r="H199" s="53"/>
      <c r="I199" s="53"/>
    </row>
    <row r="200" spans="3:9" ht="15.75" customHeight="1" x14ac:dyDescent="0.2">
      <c r="C200" s="53"/>
      <c r="D200" s="53"/>
      <c r="E200" s="53"/>
      <c r="F200" s="53"/>
      <c r="G200" s="53"/>
      <c r="H200" s="53"/>
      <c r="I200" s="53"/>
    </row>
    <row r="201" spans="3:9" ht="15.75" customHeight="1" x14ac:dyDescent="0.2">
      <c r="C201" s="53"/>
      <c r="D201" s="53"/>
      <c r="E201" s="53"/>
      <c r="F201" s="53"/>
      <c r="G201" s="53"/>
      <c r="H201" s="53"/>
      <c r="I201" s="53"/>
    </row>
    <row r="202" spans="3:9" ht="15.75" customHeight="1" x14ac:dyDescent="0.2">
      <c r="C202" s="53"/>
      <c r="D202" s="53"/>
      <c r="E202" s="53"/>
      <c r="F202" s="53"/>
      <c r="G202" s="53"/>
      <c r="H202" s="53"/>
      <c r="I202" s="53"/>
    </row>
    <row r="203" spans="3:9" ht="15.75" customHeight="1" x14ac:dyDescent="0.2">
      <c r="C203" s="53"/>
      <c r="D203" s="53"/>
      <c r="E203" s="53"/>
      <c r="F203" s="53"/>
      <c r="G203" s="53"/>
      <c r="H203" s="53"/>
      <c r="I203" s="53"/>
    </row>
    <row r="204" spans="3:9" ht="15.75" customHeight="1" x14ac:dyDescent="0.2">
      <c r="C204" s="53"/>
      <c r="D204" s="53"/>
      <c r="E204" s="53"/>
      <c r="F204" s="53"/>
      <c r="G204" s="53"/>
      <c r="H204" s="53"/>
      <c r="I204" s="53"/>
    </row>
    <row r="205" spans="3:9" ht="15.75" customHeight="1" x14ac:dyDescent="0.2">
      <c r="C205" s="53"/>
      <c r="D205" s="53"/>
      <c r="E205" s="53"/>
      <c r="F205" s="53"/>
      <c r="G205" s="53"/>
      <c r="H205" s="53"/>
      <c r="I205" s="53"/>
    </row>
    <row r="206" spans="3:9" ht="15.75" customHeight="1" x14ac:dyDescent="0.2">
      <c r="C206" s="53"/>
      <c r="D206" s="53"/>
      <c r="E206" s="53"/>
      <c r="F206" s="53"/>
      <c r="G206" s="53"/>
      <c r="H206" s="53"/>
      <c r="I206" s="53"/>
    </row>
    <row r="207" spans="3:9" ht="15.75" customHeight="1" x14ac:dyDescent="0.2">
      <c r="C207" s="53"/>
      <c r="D207" s="53"/>
      <c r="E207" s="53"/>
      <c r="F207" s="53"/>
      <c r="G207" s="53"/>
      <c r="H207" s="53"/>
      <c r="I207" s="53"/>
    </row>
    <row r="208" spans="3:9" ht="15.75" customHeight="1" x14ac:dyDescent="0.2">
      <c r="C208" s="53"/>
      <c r="D208" s="53"/>
      <c r="E208" s="53"/>
      <c r="F208" s="53"/>
      <c r="G208" s="53"/>
      <c r="H208" s="53"/>
      <c r="I208" s="53"/>
    </row>
    <row r="209" spans="3:9" ht="15.75" customHeight="1" x14ac:dyDescent="0.2">
      <c r="C209" s="53"/>
      <c r="D209" s="53"/>
      <c r="E209" s="53"/>
      <c r="F209" s="53"/>
      <c r="G209" s="53"/>
      <c r="H209" s="53"/>
      <c r="I209" s="53"/>
    </row>
    <row r="210" spans="3:9" ht="15.75" customHeight="1" x14ac:dyDescent="0.2">
      <c r="C210" s="53"/>
      <c r="D210" s="53"/>
      <c r="E210" s="53"/>
      <c r="F210" s="53"/>
      <c r="G210" s="53"/>
      <c r="H210" s="53"/>
      <c r="I210" s="53"/>
    </row>
    <row r="211" spans="3:9" ht="15.75" customHeight="1" x14ac:dyDescent="0.2">
      <c r="C211" s="53"/>
      <c r="D211" s="53"/>
      <c r="E211" s="53"/>
      <c r="F211" s="53"/>
      <c r="G211" s="53"/>
      <c r="H211" s="53"/>
      <c r="I211" s="53"/>
    </row>
    <row r="212" spans="3:9" ht="15.75" customHeight="1" x14ac:dyDescent="0.2">
      <c r="C212" s="53"/>
      <c r="D212" s="53"/>
      <c r="E212" s="53"/>
      <c r="F212" s="53"/>
      <c r="G212" s="53"/>
      <c r="H212" s="53"/>
      <c r="I212" s="53"/>
    </row>
    <row r="213" spans="3:9" ht="15.75" customHeight="1" x14ac:dyDescent="0.2">
      <c r="C213" s="53"/>
      <c r="D213" s="53"/>
      <c r="E213" s="53"/>
      <c r="F213" s="53"/>
      <c r="G213" s="53"/>
      <c r="H213" s="53"/>
      <c r="I213" s="53"/>
    </row>
    <row r="214" spans="3:9" ht="15.75" customHeight="1" x14ac:dyDescent="0.2">
      <c r="C214" s="53"/>
      <c r="D214" s="53"/>
      <c r="E214" s="53"/>
      <c r="F214" s="53"/>
      <c r="G214" s="53"/>
      <c r="H214" s="53"/>
      <c r="I214" s="53"/>
    </row>
    <row r="215" spans="3:9" ht="15.75" customHeight="1" x14ac:dyDescent="0.2">
      <c r="C215" s="53"/>
      <c r="D215" s="53"/>
      <c r="E215" s="53"/>
      <c r="F215" s="53"/>
      <c r="G215" s="53"/>
      <c r="H215" s="53"/>
      <c r="I215" s="53"/>
    </row>
    <row r="216" spans="3:9" ht="15.75" customHeight="1" x14ac:dyDescent="0.2">
      <c r="C216" s="53"/>
      <c r="D216" s="53"/>
      <c r="E216" s="53"/>
      <c r="F216" s="53"/>
      <c r="G216" s="53"/>
      <c r="H216" s="53"/>
      <c r="I216" s="53"/>
    </row>
    <row r="217" spans="3:9" ht="15.75" customHeight="1" x14ac:dyDescent="0.2">
      <c r="C217" s="53"/>
      <c r="D217" s="53"/>
      <c r="E217" s="53"/>
      <c r="F217" s="53"/>
      <c r="G217" s="53"/>
      <c r="H217" s="53"/>
      <c r="I217" s="53"/>
    </row>
    <row r="218" spans="3:9" ht="15.75" customHeight="1" x14ac:dyDescent="0.2">
      <c r="C218" s="53"/>
      <c r="D218" s="53"/>
      <c r="E218" s="53"/>
      <c r="F218" s="53"/>
      <c r="G218" s="53"/>
      <c r="H218" s="53"/>
      <c r="I218" s="53"/>
    </row>
    <row r="219" spans="3:9" ht="15.75" customHeight="1" x14ac:dyDescent="0.2">
      <c r="C219" s="53"/>
      <c r="D219" s="53"/>
      <c r="E219" s="53"/>
      <c r="F219" s="53"/>
      <c r="G219" s="53"/>
      <c r="H219" s="53"/>
      <c r="I219" s="53"/>
    </row>
    <row r="220" spans="3:9" ht="15.75" customHeight="1" x14ac:dyDescent="0.2">
      <c r="C220" s="53"/>
      <c r="D220" s="53"/>
      <c r="E220" s="53"/>
      <c r="F220" s="53"/>
      <c r="G220" s="53"/>
      <c r="H220" s="53"/>
      <c r="I220" s="53"/>
    </row>
    <row r="221" spans="3:9" ht="15.75" customHeight="1" x14ac:dyDescent="0.2">
      <c r="C221" s="53"/>
      <c r="D221" s="53"/>
      <c r="E221" s="53"/>
      <c r="F221" s="53"/>
      <c r="G221" s="53"/>
      <c r="H221" s="53"/>
      <c r="I221" s="53"/>
    </row>
    <row r="222" spans="3:9" ht="15.75" customHeight="1" x14ac:dyDescent="0.2">
      <c r="C222" s="53"/>
      <c r="D222" s="53"/>
      <c r="E222" s="53"/>
      <c r="F222" s="53"/>
      <c r="G222" s="53"/>
      <c r="H222" s="53"/>
      <c r="I222" s="53"/>
    </row>
    <row r="223" spans="3:9" ht="15.75" customHeight="1" x14ac:dyDescent="0.2">
      <c r="C223" s="53"/>
      <c r="D223" s="53"/>
      <c r="E223" s="53"/>
      <c r="F223" s="53"/>
      <c r="G223" s="53"/>
      <c r="H223" s="53"/>
      <c r="I223" s="53"/>
    </row>
    <row r="224" spans="3:9" ht="15.75" customHeight="1" x14ac:dyDescent="0.2">
      <c r="C224" s="53"/>
      <c r="D224" s="53"/>
      <c r="E224" s="53"/>
      <c r="F224" s="53"/>
      <c r="G224" s="53"/>
      <c r="H224" s="53"/>
      <c r="I224" s="53"/>
    </row>
    <row r="225" spans="3:9" ht="15.75" customHeight="1" x14ac:dyDescent="0.2">
      <c r="C225" s="53"/>
      <c r="D225" s="53"/>
      <c r="E225" s="53"/>
      <c r="F225" s="53"/>
      <c r="G225" s="53"/>
      <c r="H225" s="53"/>
      <c r="I225" s="53"/>
    </row>
    <row r="226" spans="3:9" ht="15.75" customHeight="1" x14ac:dyDescent="0.2">
      <c r="C226" s="53"/>
      <c r="D226" s="53"/>
      <c r="E226" s="53"/>
      <c r="F226" s="53"/>
      <c r="G226" s="53"/>
      <c r="H226" s="53"/>
      <c r="I226" s="53"/>
    </row>
    <row r="227" spans="3:9" ht="15.75" customHeight="1" x14ac:dyDescent="0.2">
      <c r="C227" s="53"/>
      <c r="D227" s="53"/>
      <c r="E227" s="53"/>
      <c r="F227" s="53"/>
      <c r="G227" s="53"/>
      <c r="H227" s="53"/>
      <c r="I227" s="53"/>
    </row>
    <row r="228" spans="3:9" ht="15.75" customHeight="1" x14ac:dyDescent="0.2">
      <c r="C228" s="53"/>
      <c r="D228" s="53"/>
      <c r="E228" s="53"/>
      <c r="F228" s="53"/>
      <c r="G228" s="53"/>
      <c r="H228" s="53"/>
      <c r="I228" s="53"/>
    </row>
    <row r="229" spans="3:9" ht="15.75" customHeight="1" x14ac:dyDescent="0.2">
      <c r="C229" s="53"/>
      <c r="D229" s="53"/>
      <c r="E229" s="53"/>
      <c r="F229" s="53"/>
      <c r="G229" s="53"/>
      <c r="H229" s="53"/>
      <c r="I229" s="53"/>
    </row>
    <row r="230" spans="3:9" ht="15.75" customHeight="1" x14ac:dyDescent="0.2">
      <c r="C230" s="53"/>
      <c r="D230" s="53"/>
      <c r="E230" s="53"/>
      <c r="F230" s="53"/>
      <c r="G230" s="53"/>
      <c r="H230" s="53"/>
      <c r="I230" s="53"/>
    </row>
    <row r="231" spans="3:9" ht="15.75" customHeight="1" x14ac:dyDescent="0.2">
      <c r="C231" s="53"/>
      <c r="D231" s="53"/>
      <c r="E231" s="53"/>
      <c r="F231" s="53"/>
      <c r="G231" s="53"/>
      <c r="H231" s="53"/>
      <c r="I231" s="53"/>
    </row>
    <row r="232" spans="3:9" ht="15.75" customHeight="1" x14ac:dyDescent="0.2">
      <c r="C232" s="53"/>
      <c r="D232" s="53"/>
      <c r="E232" s="53"/>
      <c r="F232" s="53"/>
      <c r="G232" s="53"/>
      <c r="H232" s="53"/>
      <c r="I232" s="53"/>
    </row>
    <row r="233" spans="3:9" ht="15.75" customHeight="1" x14ac:dyDescent="0.2">
      <c r="C233" s="53"/>
      <c r="D233" s="53"/>
      <c r="E233" s="53"/>
      <c r="F233" s="53"/>
      <c r="G233" s="53"/>
      <c r="H233" s="53"/>
      <c r="I233" s="53"/>
    </row>
    <row r="234" spans="3:9" ht="15.75" customHeight="1" x14ac:dyDescent="0.2">
      <c r="C234" s="53"/>
      <c r="D234" s="53"/>
      <c r="E234" s="53"/>
      <c r="F234" s="53"/>
      <c r="G234" s="53"/>
      <c r="H234" s="53"/>
      <c r="I234" s="53"/>
    </row>
    <row r="235" spans="3:9" ht="15.75" customHeight="1" x14ac:dyDescent="0.2">
      <c r="C235" s="53"/>
      <c r="D235" s="53"/>
      <c r="E235" s="53"/>
      <c r="F235" s="53"/>
      <c r="G235" s="53"/>
      <c r="H235" s="53"/>
      <c r="I235" s="53"/>
    </row>
    <row r="236" spans="3:9" ht="15.75" customHeight="1" x14ac:dyDescent="0.2">
      <c r="C236" s="53"/>
      <c r="D236" s="53"/>
      <c r="E236" s="53"/>
      <c r="F236" s="53"/>
      <c r="G236" s="53"/>
      <c r="H236" s="53"/>
      <c r="I236" s="53"/>
    </row>
    <row r="237" spans="3:9" ht="15.75" customHeight="1" x14ac:dyDescent="0.2">
      <c r="C237" s="53"/>
      <c r="D237" s="53"/>
      <c r="E237" s="53"/>
      <c r="F237" s="53"/>
      <c r="G237" s="53"/>
      <c r="H237" s="53"/>
      <c r="I237" s="53"/>
    </row>
    <row r="238" spans="3:9" ht="15.75" customHeight="1" x14ac:dyDescent="0.2">
      <c r="C238" s="53"/>
      <c r="D238" s="53"/>
      <c r="E238" s="53"/>
      <c r="F238" s="53"/>
      <c r="G238" s="53"/>
      <c r="H238" s="53"/>
      <c r="I238" s="53"/>
    </row>
    <row r="239" spans="3:9" ht="15.75" customHeight="1" x14ac:dyDescent="0.2">
      <c r="C239" s="53"/>
      <c r="D239" s="53"/>
      <c r="E239" s="53"/>
      <c r="F239" s="53"/>
      <c r="G239" s="53"/>
      <c r="H239" s="53"/>
      <c r="I239" s="53"/>
    </row>
    <row r="240" spans="3:9" ht="15.75" customHeight="1" x14ac:dyDescent="0.2">
      <c r="C240" s="53"/>
      <c r="D240" s="53"/>
      <c r="E240" s="53"/>
      <c r="F240" s="53"/>
      <c r="G240" s="53"/>
      <c r="H240" s="53"/>
      <c r="I240" s="53"/>
    </row>
    <row r="241" spans="3:9" ht="15.75" customHeight="1" x14ac:dyDescent="0.2">
      <c r="C241" s="53"/>
      <c r="D241" s="53"/>
      <c r="E241" s="53"/>
      <c r="F241" s="53"/>
      <c r="G241" s="53"/>
      <c r="H241" s="53"/>
      <c r="I241" s="53"/>
    </row>
    <row r="242" spans="3:9" ht="15.75" customHeight="1" x14ac:dyDescent="0.2">
      <c r="C242" s="53"/>
      <c r="D242" s="53"/>
      <c r="E242" s="53"/>
      <c r="F242" s="53"/>
      <c r="G242" s="53"/>
      <c r="H242" s="53"/>
      <c r="I242" s="53"/>
    </row>
    <row r="243" spans="3:9" ht="15.75" customHeight="1" x14ac:dyDescent="0.2">
      <c r="C243" s="53"/>
      <c r="D243" s="53"/>
      <c r="E243" s="53"/>
      <c r="F243" s="53"/>
      <c r="G243" s="53"/>
      <c r="H243" s="53"/>
      <c r="I243" s="53"/>
    </row>
    <row r="244" spans="3:9" ht="15.75" customHeight="1" x14ac:dyDescent="0.2">
      <c r="C244" s="53"/>
      <c r="D244" s="53"/>
      <c r="E244" s="53"/>
      <c r="F244" s="53"/>
      <c r="G244" s="53"/>
      <c r="H244" s="53"/>
      <c r="I244" s="53"/>
    </row>
    <row r="245" spans="3:9" ht="15.75" customHeight="1" x14ac:dyDescent="0.2">
      <c r="C245" s="53"/>
      <c r="D245" s="53"/>
      <c r="E245" s="53"/>
      <c r="F245" s="53"/>
      <c r="G245" s="53"/>
      <c r="H245" s="53"/>
      <c r="I245" s="53"/>
    </row>
    <row r="246" spans="3:9" ht="15.75" customHeight="1" x14ac:dyDescent="0.2">
      <c r="C246" s="53"/>
      <c r="D246" s="53"/>
      <c r="E246" s="53"/>
      <c r="F246" s="53"/>
      <c r="G246" s="53"/>
      <c r="H246" s="53"/>
      <c r="I246" s="53"/>
    </row>
    <row r="247" spans="3:9" ht="15.75" customHeight="1" x14ac:dyDescent="0.2">
      <c r="C247" s="53"/>
      <c r="D247" s="53"/>
      <c r="E247" s="53"/>
      <c r="F247" s="53"/>
      <c r="G247" s="53"/>
      <c r="H247" s="53"/>
      <c r="I247" s="53"/>
    </row>
    <row r="248" spans="3:9" ht="15.75" customHeight="1" x14ac:dyDescent="0.2">
      <c r="C248" s="53"/>
      <c r="D248" s="53"/>
      <c r="E248" s="53"/>
      <c r="F248" s="53"/>
      <c r="G248" s="53"/>
      <c r="H248" s="53"/>
      <c r="I248" s="53"/>
    </row>
    <row r="249" spans="3:9" ht="15.75" customHeight="1" x14ac:dyDescent="0.2">
      <c r="C249" s="53"/>
      <c r="D249" s="53"/>
      <c r="E249" s="53"/>
      <c r="F249" s="53"/>
      <c r="G249" s="53"/>
      <c r="H249" s="53"/>
      <c r="I249" s="53"/>
    </row>
    <row r="250" spans="3:9" ht="15.75" customHeight="1" x14ac:dyDescent="0.2">
      <c r="C250" s="53"/>
      <c r="D250" s="53"/>
      <c r="E250" s="53"/>
      <c r="F250" s="53"/>
      <c r="G250" s="53"/>
      <c r="H250" s="53"/>
      <c r="I250" s="53"/>
    </row>
    <row r="251" spans="3:9" ht="15.75" customHeight="1" x14ac:dyDescent="0.2">
      <c r="C251" s="53"/>
      <c r="D251" s="53"/>
      <c r="E251" s="53"/>
      <c r="F251" s="53"/>
      <c r="G251" s="53"/>
      <c r="H251" s="53"/>
      <c r="I251" s="53"/>
    </row>
    <row r="252" spans="3:9" ht="15.75" customHeight="1" x14ac:dyDescent="0.2">
      <c r="C252" s="53"/>
      <c r="D252" s="53"/>
      <c r="E252" s="53"/>
      <c r="F252" s="53"/>
      <c r="G252" s="53"/>
      <c r="H252" s="53"/>
      <c r="I252" s="53"/>
    </row>
    <row r="253" spans="3:9" ht="15.75" customHeight="1" x14ac:dyDescent="0.2">
      <c r="C253" s="53"/>
      <c r="D253" s="53"/>
      <c r="E253" s="53"/>
      <c r="F253" s="53"/>
      <c r="G253" s="53"/>
      <c r="H253" s="53"/>
      <c r="I253" s="53"/>
    </row>
    <row r="254" spans="3:9" ht="15.75" customHeight="1" x14ac:dyDescent="0.2">
      <c r="C254" s="53"/>
      <c r="D254" s="53"/>
      <c r="E254" s="53"/>
      <c r="F254" s="53"/>
      <c r="G254" s="53"/>
      <c r="H254" s="53"/>
      <c r="I254" s="53"/>
    </row>
    <row r="255" spans="3:9" ht="15.75" customHeight="1" x14ac:dyDescent="0.2">
      <c r="C255" s="53"/>
      <c r="D255" s="53"/>
      <c r="E255" s="53"/>
      <c r="F255" s="53"/>
      <c r="G255" s="53"/>
      <c r="H255" s="53"/>
      <c r="I255" s="53"/>
    </row>
    <row r="256" spans="3:9" ht="15.75" customHeight="1" x14ac:dyDescent="0.2">
      <c r="C256" s="53"/>
      <c r="D256" s="53"/>
      <c r="E256" s="53"/>
      <c r="F256" s="53"/>
      <c r="G256" s="53"/>
      <c r="H256" s="53"/>
      <c r="I256" s="53"/>
    </row>
    <row r="257" spans="3:9" ht="15.75" customHeight="1" x14ac:dyDescent="0.2">
      <c r="C257" s="53"/>
      <c r="D257" s="53"/>
      <c r="E257" s="53"/>
      <c r="F257" s="53"/>
      <c r="G257" s="53"/>
      <c r="H257" s="53"/>
      <c r="I257" s="53"/>
    </row>
    <row r="258" spans="3:9" ht="15.75" customHeight="1" x14ac:dyDescent="0.2">
      <c r="C258" s="53"/>
      <c r="D258" s="53"/>
      <c r="E258" s="53"/>
      <c r="F258" s="53"/>
      <c r="G258" s="53"/>
      <c r="H258" s="53"/>
      <c r="I258" s="53"/>
    </row>
    <row r="259" spans="3:9" ht="15.75" customHeight="1" x14ac:dyDescent="0.2">
      <c r="C259" s="53"/>
      <c r="D259" s="53"/>
      <c r="E259" s="53"/>
      <c r="F259" s="53"/>
      <c r="G259" s="53"/>
      <c r="H259" s="53"/>
      <c r="I259" s="53"/>
    </row>
    <row r="260" spans="3:9" ht="15.75" customHeight="1" x14ac:dyDescent="0.2">
      <c r="C260" s="53"/>
      <c r="D260" s="53"/>
      <c r="E260" s="53"/>
      <c r="F260" s="53"/>
      <c r="G260" s="53"/>
      <c r="H260" s="53"/>
      <c r="I260" s="53"/>
    </row>
    <row r="261" spans="3:9" ht="15.75" customHeight="1" x14ac:dyDescent="0.2">
      <c r="C261" s="53"/>
      <c r="D261" s="53"/>
      <c r="E261" s="53"/>
      <c r="F261" s="53"/>
      <c r="G261" s="53"/>
      <c r="H261" s="53"/>
      <c r="I261" s="53"/>
    </row>
    <row r="262" spans="3:9" ht="15.75" customHeight="1" x14ac:dyDescent="0.2">
      <c r="C262" s="53"/>
      <c r="D262" s="53"/>
      <c r="E262" s="53"/>
      <c r="F262" s="53"/>
      <c r="G262" s="53"/>
      <c r="H262" s="53"/>
      <c r="I262" s="53"/>
    </row>
    <row r="263" spans="3:9" ht="15.75" customHeight="1" x14ac:dyDescent="0.2">
      <c r="C263" s="53"/>
      <c r="D263" s="53"/>
      <c r="E263" s="53"/>
      <c r="F263" s="53"/>
      <c r="G263" s="53"/>
      <c r="H263" s="53"/>
      <c r="I263" s="53"/>
    </row>
    <row r="264" spans="3:9" ht="15.75" customHeight="1" x14ac:dyDescent="0.2">
      <c r="C264" s="53"/>
      <c r="D264" s="53"/>
      <c r="E264" s="53"/>
      <c r="F264" s="53"/>
      <c r="G264" s="53"/>
      <c r="H264" s="53"/>
      <c r="I264" s="53"/>
    </row>
    <row r="265" spans="3:9" ht="15.75" customHeight="1" x14ac:dyDescent="0.2">
      <c r="C265" s="53"/>
      <c r="D265" s="53"/>
      <c r="E265" s="53"/>
      <c r="F265" s="53"/>
      <c r="G265" s="53"/>
      <c r="H265" s="53"/>
      <c r="I265" s="53"/>
    </row>
    <row r="266" spans="3:9" ht="15.75" customHeight="1" x14ac:dyDescent="0.2">
      <c r="C266" s="53"/>
      <c r="D266" s="53"/>
      <c r="E266" s="53"/>
      <c r="F266" s="53"/>
      <c r="G266" s="53"/>
      <c r="H266" s="53"/>
      <c r="I266" s="53"/>
    </row>
    <row r="267" spans="3:9" ht="15.75" customHeight="1" x14ac:dyDescent="0.2">
      <c r="C267" s="53"/>
      <c r="D267" s="53"/>
      <c r="E267" s="53"/>
      <c r="F267" s="53"/>
      <c r="G267" s="53"/>
      <c r="H267" s="53"/>
      <c r="I267" s="53"/>
    </row>
    <row r="268" spans="3:9" ht="15.75" customHeight="1" x14ac:dyDescent="0.2">
      <c r="C268" s="53"/>
      <c r="D268" s="53"/>
      <c r="E268" s="53"/>
      <c r="F268" s="53"/>
      <c r="G268" s="53"/>
      <c r="H268" s="53"/>
      <c r="I268" s="53"/>
    </row>
    <row r="269" spans="3:9" ht="15.75" customHeight="1" x14ac:dyDescent="0.2">
      <c r="C269" s="53"/>
      <c r="D269" s="53"/>
      <c r="E269" s="53"/>
      <c r="F269" s="53"/>
      <c r="G269" s="53"/>
      <c r="H269" s="53"/>
      <c r="I269" s="53"/>
    </row>
    <row r="270" spans="3:9" ht="15.75" customHeight="1" x14ac:dyDescent="0.2">
      <c r="C270" s="53"/>
      <c r="D270" s="53"/>
      <c r="E270" s="53"/>
      <c r="F270" s="53"/>
      <c r="G270" s="53"/>
      <c r="H270" s="53"/>
      <c r="I270" s="53"/>
    </row>
    <row r="271" spans="3:9" ht="15.75" customHeight="1" x14ac:dyDescent="0.2"/>
    <row r="272" spans="3:9"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66" r:id="rId1" xr:uid="{00000000-0004-0000-0200-000000000000}"/>
    <hyperlink ref="A67" r:id="rId2" location="gid=1167194113" xr:uid="{00000000-0004-0000-0200-000001000000}"/>
  </hyperlinks>
  <printOptions horizontalCentered="1" gridLines="1"/>
  <pageMargins left="0.7" right="0.7" top="0.75" bottom="0.75" header="0" footer="0"/>
  <pageSetup paperSize="9" fitToHeight="0" pageOrder="overThenDown"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Y1000"/>
  <sheetViews>
    <sheetView workbookViewId="0"/>
  </sheetViews>
  <sheetFormatPr defaultColWidth="14.42578125" defaultRowHeight="15" customHeight="1" x14ac:dyDescent="0.2"/>
  <cols>
    <col min="1" max="1" width="21.42578125" customWidth="1"/>
    <col min="2" max="2" width="24.7109375" customWidth="1"/>
    <col min="3" max="5" width="14.42578125" customWidth="1"/>
    <col min="6" max="6" width="5" customWidth="1"/>
    <col min="7" max="8" width="14.42578125" customWidth="1"/>
    <col min="9" max="26" width="12.7109375" customWidth="1"/>
  </cols>
  <sheetData>
    <row r="1" spans="1:25" ht="24.75" customHeight="1" x14ac:dyDescent="0.2">
      <c r="A1" s="4" t="s">
        <v>33</v>
      </c>
      <c r="B1" s="5"/>
      <c r="C1" s="6"/>
      <c r="D1" s="6"/>
      <c r="E1" s="6"/>
      <c r="F1" s="6"/>
      <c r="G1" s="6"/>
      <c r="H1" s="6"/>
      <c r="I1" s="5"/>
      <c r="J1" s="5"/>
      <c r="K1" s="5"/>
      <c r="L1" s="5"/>
      <c r="M1" s="5"/>
      <c r="N1" s="5"/>
      <c r="O1" s="5"/>
      <c r="P1" s="5"/>
      <c r="Q1" s="5"/>
      <c r="R1" s="5"/>
      <c r="S1" s="5"/>
      <c r="T1" s="5"/>
      <c r="U1" s="5"/>
      <c r="V1" s="5"/>
      <c r="W1" s="5"/>
      <c r="X1" s="5"/>
      <c r="Y1" s="5"/>
    </row>
    <row r="2" spans="1:25" ht="15.75" customHeight="1" x14ac:dyDescent="0.2">
      <c r="A2" s="7" t="s">
        <v>34</v>
      </c>
      <c r="B2" s="8" t="s">
        <v>35</v>
      </c>
      <c r="C2" s="9" t="s">
        <v>36</v>
      </c>
      <c r="D2" s="9"/>
      <c r="E2" s="10"/>
      <c r="F2" s="11"/>
      <c r="G2" s="9" t="s">
        <v>37</v>
      </c>
      <c r="H2" s="10"/>
      <c r="I2" s="12"/>
      <c r="J2" s="12"/>
      <c r="K2" s="12"/>
      <c r="L2" s="12"/>
      <c r="M2" s="12"/>
      <c r="N2" s="12"/>
      <c r="O2" s="12"/>
      <c r="P2" s="12"/>
      <c r="Q2" s="12"/>
      <c r="R2" s="12"/>
      <c r="S2" s="12"/>
      <c r="T2" s="12"/>
      <c r="U2" s="12"/>
      <c r="V2" s="12"/>
      <c r="W2" s="12"/>
      <c r="X2" s="12"/>
      <c r="Y2" s="12"/>
    </row>
    <row r="3" spans="1:25" ht="15.75" customHeight="1" x14ac:dyDescent="0.2">
      <c r="A3" s="14" t="s">
        <v>39</v>
      </c>
      <c r="B3" s="15" t="s">
        <v>40</v>
      </c>
      <c r="C3" s="16" t="s">
        <v>41</v>
      </c>
      <c r="D3" s="16" t="s">
        <v>42</v>
      </c>
      <c r="E3" s="17" t="s">
        <v>43</v>
      </c>
      <c r="F3" s="18"/>
      <c r="G3" s="19" t="s">
        <v>42</v>
      </c>
      <c r="H3" s="16" t="s">
        <v>43</v>
      </c>
      <c r="I3" s="20"/>
      <c r="J3" s="20"/>
      <c r="K3" s="20"/>
      <c r="L3" s="20"/>
      <c r="M3" s="20"/>
      <c r="N3" s="20"/>
      <c r="O3" s="20"/>
      <c r="P3" s="20"/>
      <c r="Q3" s="20"/>
      <c r="R3" s="20"/>
      <c r="S3" s="20"/>
      <c r="T3" s="20"/>
      <c r="U3" s="20"/>
      <c r="V3" s="20"/>
      <c r="W3" s="20"/>
      <c r="X3" s="20"/>
      <c r="Y3" s="20"/>
    </row>
    <row r="4" spans="1:25" ht="15.75" customHeight="1" x14ac:dyDescent="0.2">
      <c r="A4" s="21" t="s">
        <v>45</v>
      </c>
      <c r="B4" s="22" t="s">
        <v>46</v>
      </c>
      <c r="C4" s="23">
        <f>ROUND(13636*1.1,0)</f>
        <v>15000</v>
      </c>
      <c r="D4" s="23" t="e">
        <f t="shared" ref="D4:D6" si="0">#REF!</f>
        <v>#REF!</v>
      </c>
      <c r="E4" s="24" t="e">
        <f t="shared" ref="E4:E7" si="1">C4*D4</f>
        <v>#REF!</v>
      </c>
      <c r="F4" s="25"/>
      <c r="G4" s="26"/>
      <c r="H4" s="23">
        <f>C4*G4</f>
        <v>0</v>
      </c>
      <c r="I4" s="27"/>
    </row>
    <row r="5" spans="1:25" ht="15.75" customHeight="1" x14ac:dyDescent="0.2">
      <c r="A5" s="28"/>
      <c r="B5" s="29" t="s">
        <v>48</v>
      </c>
      <c r="C5" s="25">
        <v>14000</v>
      </c>
      <c r="D5" s="25" t="e">
        <f t="shared" si="0"/>
        <v>#REF!</v>
      </c>
      <c r="E5" s="30" t="e">
        <f t="shared" si="1"/>
        <v>#REF!</v>
      </c>
      <c r="F5" s="25"/>
      <c r="G5" s="31"/>
      <c r="H5" s="25"/>
      <c r="I5" s="1"/>
    </row>
    <row r="6" spans="1:25" ht="15.75" customHeight="1" x14ac:dyDescent="0.2">
      <c r="A6" s="28"/>
      <c r="B6" s="29" t="s">
        <v>51</v>
      </c>
      <c r="C6" s="25">
        <v>8800</v>
      </c>
      <c r="D6" s="25" t="e">
        <f t="shared" si="0"/>
        <v>#REF!</v>
      </c>
      <c r="E6" s="30" t="e">
        <f t="shared" si="1"/>
        <v>#REF!</v>
      </c>
      <c r="F6" s="25"/>
      <c r="G6" s="31"/>
      <c r="H6" s="25">
        <f t="shared" ref="H6:H7" si="2">C6*G6</f>
        <v>0</v>
      </c>
      <c r="I6" s="1"/>
    </row>
    <row r="7" spans="1:25" ht="15.75" customHeight="1" x14ac:dyDescent="0.2">
      <c r="A7" s="28"/>
      <c r="B7" s="29" t="s">
        <v>53</v>
      </c>
      <c r="C7" s="25">
        <v>3200</v>
      </c>
      <c r="D7" s="25">
        <v>3</v>
      </c>
      <c r="E7" s="30">
        <f t="shared" si="1"/>
        <v>9600</v>
      </c>
      <c r="F7" s="25"/>
      <c r="G7" s="31"/>
      <c r="H7" s="25">
        <f t="shared" si="2"/>
        <v>0</v>
      </c>
      <c r="I7" s="1"/>
    </row>
    <row r="8" spans="1:25" ht="15.75" customHeight="1" x14ac:dyDescent="0.2">
      <c r="A8" s="28"/>
      <c r="B8" s="32"/>
      <c r="C8" s="25"/>
      <c r="D8" s="31"/>
      <c r="E8" s="30"/>
      <c r="F8" s="25"/>
      <c r="G8" s="31"/>
      <c r="H8" s="25"/>
      <c r="I8" s="1"/>
    </row>
    <row r="9" spans="1:25" ht="15.75" customHeight="1" x14ac:dyDescent="0.2">
      <c r="A9" s="21" t="s">
        <v>56</v>
      </c>
      <c r="B9" s="33" t="s">
        <v>57</v>
      </c>
      <c r="C9" s="23">
        <v>30000</v>
      </c>
      <c r="D9" s="26">
        <v>1</v>
      </c>
      <c r="E9" s="24">
        <f t="shared" ref="E9:E12" si="3">C9*D9</f>
        <v>30000</v>
      </c>
      <c r="F9" s="34"/>
      <c r="G9" s="35"/>
      <c r="H9" s="36">
        <f>C9*G9</f>
        <v>0</v>
      </c>
      <c r="I9" s="1"/>
    </row>
    <row r="10" spans="1:25" ht="15.75" customHeight="1" x14ac:dyDescent="0.2">
      <c r="A10" s="28"/>
      <c r="B10" s="32" t="s">
        <v>59</v>
      </c>
      <c r="C10" s="25">
        <v>43240</v>
      </c>
      <c r="D10" s="31">
        <v>1</v>
      </c>
      <c r="E10" s="30">
        <f t="shared" si="3"/>
        <v>43240</v>
      </c>
      <c r="F10" s="34"/>
      <c r="G10" s="37"/>
      <c r="H10" s="34"/>
      <c r="I10" s="1"/>
    </row>
    <row r="11" spans="1:25" ht="15.75" customHeight="1" x14ac:dyDescent="0.2">
      <c r="A11" s="28"/>
      <c r="B11" s="32" t="s">
        <v>109</v>
      </c>
      <c r="C11" s="25">
        <v>10000</v>
      </c>
      <c r="D11" s="31">
        <v>4</v>
      </c>
      <c r="E11" s="30">
        <f t="shared" si="3"/>
        <v>40000</v>
      </c>
      <c r="F11" s="34"/>
      <c r="G11" s="37"/>
      <c r="H11" s="34"/>
      <c r="I11" s="1"/>
    </row>
    <row r="12" spans="1:25" ht="15.75" customHeight="1" x14ac:dyDescent="0.2">
      <c r="A12" s="39"/>
      <c r="B12" s="40"/>
      <c r="C12" s="41">
        <v>0</v>
      </c>
      <c r="D12" s="42">
        <v>0</v>
      </c>
      <c r="E12" s="43">
        <f t="shared" si="3"/>
        <v>0</v>
      </c>
      <c r="F12" s="34"/>
      <c r="G12" s="44"/>
      <c r="H12" s="45">
        <f>C12*G12</f>
        <v>0</v>
      </c>
      <c r="I12" s="1"/>
    </row>
    <row r="13" spans="1:25" ht="15.75" customHeight="1" x14ac:dyDescent="0.2">
      <c r="A13" s="8" t="s">
        <v>68</v>
      </c>
      <c r="B13" s="46"/>
      <c r="C13" s="47"/>
      <c r="D13" s="48"/>
      <c r="E13" s="49" t="e">
        <f>SUM(E4:E12)</f>
        <v>#REF!</v>
      </c>
      <c r="F13" s="11"/>
      <c r="G13" s="10"/>
      <c r="H13" s="51">
        <f>SUM(H4:H12)</f>
        <v>0</v>
      </c>
      <c r="I13" s="52"/>
      <c r="J13" s="52"/>
      <c r="K13" s="52"/>
      <c r="L13" s="52"/>
      <c r="M13" s="52"/>
      <c r="N13" s="52"/>
      <c r="O13" s="52"/>
      <c r="P13" s="52"/>
      <c r="Q13" s="52"/>
      <c r="R13" s="52"/>
      <c r="S13" s="52"/>
      <c r="T13" s="52"/>
      <c r="U13" s="52"/>
      <c r="V13" s="52"/>
      <c r="W13" s="52"/>
      <c r="X13" s="52"/>
      <c r="Y13" s="52"/>
    </row>
    <row r="14" spans="1:25" ht="15.75" customHeight="1" x14ac:dyDescent="0.2">
      <c r="A14" s="1"/>
      <c r="B14" s="1"/>
      <c r="C14" s="53"/>
      <c r="D14" s="53"/>
      <c r="E14" s="53"/>
      <c r="F14" s="53"/>
      <c r="G14" s="53"/>
      <c r="H14" s="53"/>
      <c r="I14" s="1"/>
    </row>
    <row r="15" spans="1:25" ht="15.75" customHeight="1" x14ac:dyDescent="0.2">
      <c r="A15" s="1"/>
      <c r="B15" s="1"/>
      <c r="C15" s="53"/>
      <c r="D15" s="53"/>
      <c r="E15" s="53"/>
      <c r="F15" s="53"/>
      <c r="G15" s="53"/>
      <c r="H15" s="53"/>
      <c r="I15" s="1"/>
    </row>
    <row r="16" spans="1:25" ht="15.75" customHeight="1" x14ac:dyDescent="0.2">
      <c r="A16" s="54" t="s">
        <v>69</v>
      </c>
      <c r="B16" s="8" t="s">
        <v>35</v>
      </c>
      <c r="C16" s="9"/>
      <c r="D16" s="9"/>
      <c r="E16" s="10"/>
      <c r="F16" s="11"/>
      <c r="G16" s="9" t="s">
        <v>37</v>
      </c>
      <c r="H16" s="10"/>
      <c r="I16" s="1"/>
    </row>
    <row r="17" spans="1:25" ht="15.75" customHeight="1" x14ac:dyDescent="0.2">
      <c r="A17" s="14" t="s">
        <v>39</v>
      </c>
      <c r="B17" s="15" t="s">
        <v>40</v>
      </c>
      <c r="C17" s="16" t="s">
        <v>41</v>
      </c>
      <c r="D17" s="16" t="s">
        <v>42</v>
      </c>
      <c r="E17" s="17" t="s">
        <v>43</v>
      </c>
      <c r="F17" s="18"/>
      <c r="G17" s="19" t="s">
        <v>42</v>
      </c>
      <c r="H17" s="16" t="s">
        <v>43</v>
      </c>
      <c r="I17" s="20"/>
      <c r="J17" s="20"/>
      <c r="K17" s="20"/>
      <c r="L17" s="20"/>
      <c r="M17" s="20"/>
      <c r="N17" s="20"/>
      <c r="O17" s="20"/>
      <c r="P17" s="20"/>
      <c r="Q17" s="20"/>
      <c r="R17" s="20"/>
      <c r="S17" s="20"/>
      <c r="T17" s="20"/>
      <c r="U17" s="20"/>
      <c r="V17" s="20"/>
      <c r="W17" s="20"/>
      <c r="X17" s="20"/>
      <c r="Y17" s="20"/>
    </row>
    <row r="18" spans="1:25" ht="15.75" customHeight="1" x14ac:dyDescent="0.2">
      <c r="A18" s="21" t="s">
        <v>70</v>
      </c>
      <c r="B18" s="22" t="s">
        <v>64</v>
      </c>
      <c r="C18" s="23">
        <v>11000</v>
      </c>
      <c r="D18" s="23" t="e">
        <f>SUM(D4:D5)</f>
        <v>#REF!</v>
      </c>
      <c r="E18" s="24" t="e">
        <f t="shared" ref="E18:E26" si="4">C18*D18</f>
        <v>#REF!</v>
      </c>
      <c r="F18" s="25"/>
      <c r="G18" s="26"/>
      <c r="H18" s="23"/>
      <c r="I18" s="1"/>
    </row>
    <row r="19" spans="1:25" ht="15.75" customHeight="1" x14ac:dyDescent="0.2">
      <c r="A19" s="28"/>
      <c r="B19" s="29" t="s">
        <v>65</v>
      </c>
      <c r="C19" s="25">
        <v>8800</v>
      </c>
      <c r="D19" s="25" t="e">
        <f>D6</f>
        <v>#REF!</v>
      </c>
      <c r="E19" s="30" t="e">
        <f t="shared" si="4"/>
        <v>#REF!</v>
      </c>
      <c r="F19" s="25"/>
      <c r="G19" s="31"/>
      <c r="H19" s="25"/>
      <c r="I19" s="1"/>
    </row>
    <row r="20" spans="1:25" ht="15.75" customHeight="1" x14ac:dyDescent="0.2">
      <c r="A20" s="28"/>
      <c r="B20" s="29" t="s">
        <v>72</v>
      </c>
      <c r="C20" s="25">
        <v>2420</v>
      </c>
      <c r="D20" s="25" t="e">
        <f>SUM(D18:D19)</f>
        <v>#REF!</v>
      </c>
      <c r="E20" s="30" t="e">
        <f t="shared" si="4"/>
        <v>#REF!</v>
      </c>
      <c r="F20" s="25"/>
      <c r="G20" s="31"/>
      <c r="H20" s="25"/>
      <c r="I20" s="1"/>
    </row>
    <row r="21" spans="1:25" ht="15.75" customHeight="1" x14ac:dyDescent="0.2">
      <c r="A21" s="21" t="s">
        <v>79</v>
      </c>
      <c r="B21" s="22" t="s">
        <v>110</v>
      </c>
      <c r="C21" s="23">
        <v>11000</v>
      </c>
      <c r="D21" s="23">
        <v>1</v>
      </c>
      <c r="E21" s="24">
        <f t="shared" si="4"/>
        <v>11000</v>
      </c>
      <c r="F21" s="25"/>
      <c r="G21" s="26"/>
      <c r="H21" s="23">
        <f>C21*G21</f>
        <v>0</v>
      </c>
      <c r="I21" s="1"/>
    </row>
    <row r="22" spans="1:25" ht="15.75" customHeight="1" x14ac:dyDescent="0.2">
      <c r="A22" s="28"/>
      <c r="B22" s="29" t="s">
        <v>82</v>
      </c>
      <c r="C22" s="25">
        <v>11000</v>
      </c>
      <c r="D22" s="25">
        <v>1</v>
      </c>
      <c r="E22" s="30">
        <f t="shared" si="4"/>
        <v>11000</v>
      </c>
      <c r="F22" s="34"/>
      <c r="G22" s="37"/>
      <c r="H22" s="34"/>
      <c r="I22" s="1"/>
    </row>
    <row r="23" spans="1:25" ht="15.75" customHeight="1" x14ac:dyDescent="0.2">
      <c r="A23" s="28"/>
      <c r="B23" s="29" t="s">
        <v>77</v>
      </c>
      <c r="C23" s="25">
        <f>6000+1500</f>
        <v>7500</v>
      </c>
      <c r="D23" s="25">
        <f>D7</f>
        <v>3</v>
      </c>
      <c r="E23" s="30">
        <f t="shared" si="4"/>
        <v>22500</v>
      </c>
      <c r="F23" s="34"/>
      <c r="G23" s="37"/>
      <c r="H23" s="34">
        <f>C23*G23</f>
        <v>0</v>
      </c>
      <c r="I23" s="1"/>
    </row>
    <row r="24" spans="1:25" ht="15.75" customHeight="1" x14ac:dyDescent="0.2">
      <c r="A24" s="28"/>
      <c r="B24" s="29" t="s">
        <v>83</v>
      </c>
      <c r="C24" s="25">
        <v>8000</v>
      </c>
      <c r="D24" s="25">
        <v>1</v>
      </c>
      <c r="E24" s="30">
        <f t="shared" si="4"/>
        <v>8000</v>
      </c>
      <c r="F24" s="25"/>
      <c r="G24" s="31"/>
      <c r="H24" s="25"/>
      <c r="I24" s="1"/>
    </row>
    <row r="25" spans="1:25" ht="15.75" customHeight="1" x14ac:dyDescent="0.2">
      <c r="A25" s="28"/>
      <c r="B25" s="29" t="s">
        <v>84</v>
      </c>
      <c r="C25" s="25">
        <v>3000</v>
      </c>
      <c r="D25" s="25">
        <v>1</v>
      </c>
      <c r="E25" s="30">
        <f t="shared" si="4"/>
        <v>3000</v>
      </c>
      <c r="F25" s="25"/>
      <c r="G25" s="31"/>
      <c r="H25" s="25"/>
      <c r="I25" s="1"/>
    </row>
    <row r="26" spans="1:25" ht="15.75" customHeight="1" x14ac:dyDescent="0.2">
      <c r="A26" s="28"/>
      <c r="B26" s="29" t="s">
        <v>111</v>
      </c>
      <c r="C26" s="25">
        <v>30000</v>
      </c>
      <c r="D26" s="25">
        <v>1</v>
      </c>
      <c r="E26" s="30">
        <f t="shared" si="4"/>
        <v>30000</v>
      </c>
      <c r="F26" s="25"/>
      <c r="G26" s="31"/>
      <c r="H26" s="25"/>
      <c r="I26" s="1"/>
    </row>
    <row r="27" spans="1:25" ht="15.75" customHeight="1" x14ac:dyDescent="0.2">
      <c r="A27" s="28"/>
      <c r="B27" s="29"/>
      <c r="C27" s="25"/>
      <c r="D27" s="25"/>
      <c r="E27" s="30"/>
      <c r="F27" s="25"/>
      <c r="G27" s="31"/>
      <c r="H27" s="25"/>
      <c r="I27" s="1"/>
    </row>
    <row r="28" spans="1:25" ht="15.75" customHeight="1" x14ac:dyDescent="0.2">
      <c r="A28" s="28"/>
      <c r="B28" s="29"/>
      <c r="C28" s="25"/>
      <c r="D28" s="25"/>
      <c r="E28" s="30"/>
      <c r="F28" s="25"/>
      <c r="G28" s="31"/>
      <c r="H28" s="25">
        <f t="shared" ref="H28:H33" si="5">C28*G28</f>
        <v>0</v>
      </c>
      <c r="I28" s="1"/>
    </row>
    <row r="29" spans="1:25" ht="15.75" customHeight="1" x14ac:dyDescent="0.2">
      <c r="A29" s="21" t="s">
        <v>85</v>
      </c>
      <c r="B29" s="22" t="s">
        <v>107</v>
      </c>
      <c r="C29" s="23">
        <v>3000</v>
      </c>
      <c r="D29" s="23">
        <v>0</v>
      </c>
      <c r="E29" s="24">
        <f t="shared" ref="E29:E30" si="6">C29*D29</f>
        <v>0</v>
      </c>
      <c r="F29" s="25"/>
      <c r="G29" s="26"/>
      <c r="H29" s="23">
        <f t="shared" si="5"/>
        <v>0</v>
      </c>
      <c r="I29" s="1"/>
    </row>
    <row r="30" spans="1:25" ht="15.75" customHeight="1" x14ac:dyDescent="0.2">
      <c r="A30" s="28"/>
      <c r="B30" s="29" t="s">
        <v>112</v>
      </c>
      <c r="C30" s="25">
        <v>3000</v>
      </c>
      <c r="D30" s="25">
        <v>1</v>
      </c>
      <c r="E30" s="30">
        <f t="shared" si="6"/>
        <v>3000</v>
      </c>
      <c r="F30" s="34"/>
      <c r="G30" s="37"/>
      <c r="H30" s="34">
        <f t="shared" si="5"/>
        <v>0</v>
      </c>
      <c r="I30" s="1"/>
    </row>
    <row r="31" spans="1:25" ht="15.75" customHeight="1" x14ac:dyDescent="0.2">
      <c r="A31" s="28"/>
      <c r="B31" s="29"/>
      <c r="C31" s="25"/>
      <c r="D31" s="25"/>
      <c r="E31" s="30"/>
      <c r="F31" s="34"/>
      <c r="G31" s="37"/>
      <c r="H31" s="34">
        <f t="shared" si="5"/>
        <v>0</v>
      </c>
      <c r="I31" s="1"/>
    </row>
    <row r="32" spans="1:25" ht="15.75" customHeight="1" x14ac:dyDescent="0.2">
      <c r="A32" s="39"/>
      <c r="B32" s="56"/>
      <c r="C32" s="41"/>
      <c r="D32" s="41"/>
      <c r="E32" s="57"/>
      <c r="F32" s="25"/>
      <c r="G32" s="42"/>
      <c r="H32" s="41">
        <f t="shared" si="5"/>
        <v>0</v>
      </c>
      <c r="I32" s="1"/>
    </row>
    <row r="33" spans="1:9" ht="15.75" customHeight="1" x14ac:dyDescent="0.2">
      <c r="A33" s="28" t="s">
        <v>88</v>
      </c>
      <c r="B33" s="29" t="s">
        <v>113</v>
      </c>
      <c r="C33" s="25">
        <f t="shared" ref="C33:C34" si="7">C$4</f>
        <v>15000</v>
      </c>
      <c r="D33" s="25">
        <v>1</v>
      </c>
      <c r="E33" s="24">
        <f t="shared" ref="E33:E36" si="8">C33*D33</f>
        <v>15000</v>
      </c>
      <c r="F33" s="25"/>
      <c r="G33" s="31"/>
      <c r="H33" s="25">
        <f t="shared" si="5"/>
        <v>0</v>
      </c>
      <c r="I33" s="1"/>
    </row>
    <row r="34" spans="1:9" ht="15.75" customHeight="1" x14ac:dyDescent="0.2">
      <c r="A34" s="28"/>
      <c r="B34" s="29" t="s">
        <v>89</v>
      </c>
      <c r="C34" s="25">
        <f t="shared" si="7"/>
        <v>15000</v>
      </c>
      <c r="D34" s="25">
        <v>0</v>
      </c>
      <c r="E34" s="30">
        <f t="shared" si="8"/>
        <v>0</v>
      </c>
      <c r="F34" s="34"/>
      <c r="G34" s="37"/>
      <c r="H34" s="34"/>
      <c r="I34" s="1"/>
    </row>
    <row r="35" spans="1:9" ht="15.75" customHeight="1" x14ac:dyDescent="0.2">
      <c r="A35" s="28"/>
      <c r="B35" s="29" t="s">
        <v>90</v>
      </c>
      <c r="C35" s="25">
        <f>C$6</f>
        <v>8800</v>
      </c>
      <c r="D35" s="25">
        <v>0</v>
      </c>
      <c r="E35" s="30">
        <f t="shared" si="8"/>
        <v>0</v>
      </c>
      <c r="F35" s="34"/>
      <c r="G35" s="37"/>
      <c r="H35" s="34"/>
      <c r="I35" s="1"/>
    </row>
    <row r="36" spans="1:9" ht="15.75" customHeight="1" x14ac:dyDescent="0.2">
      <c r="A36" s="28"/>
      <c r="B36" s="29" t="s">
        <v>108</v>
      </c>
      <c r="C36" s="25">
        <v>2000</v>
      </c>
      <c r="D36" s="25">
        <v>3</v>
      </c>
      <c r="E36" s="30">
        <f t="shared" si="8"/>
        <v>6000</v>
      </c>
      <c r="F36" s="34"/>
      <c r="G36" s="37"/>
      <c r="H36" s="34"/>
      <c r="I36" s="1"/>
    </row>
    <row r="37" spans="1:9" ht="15.75" customHeight="1" x14ac:dyDescent="0.2">
      <c r="A37" s="28"/>
      <c r="B37" s="29"/>
      <c r="C37" s="25"/>
      <c r="D37" s="25"/>
      <c r="E37" s="30"/>
      <c r="F37" s="34"/>
      <c r="G37" s="37"/>
      <c r="H37" s="34">
        <f t="shared" ref="H37:H40" si="9">C37*G37</f>
        <v>0</v>
      </c>
      <c r="I37" s="1"/>
    </row>
    <row r="38" spans="1:9" ht="15.75" customHeight="1" x14ac:dyDescent="0.2">
      <c r="A38" s="3" t="s">
        <v>91</v>
      </c>
      <c r="B38" s="3"/>
      <c r="C38" s="68">
        <f>241*40+28*50</f>
        <v>11040</v>
      </c>
      <c r="D38" s="58">
        <v>1</v>
      </c>
      <c r="E38" s="59">
        <f t="shared" ref="E38:E40" si="10">C38*D38</f>
        <v>11040</v>
      </c>
      <c r="F38" s="25"/>
      <c r="G38" s="60"/>
      <c r="H38" s="58">
        <f t="shared" si="9"/>
        <v>0</v>
      </c>
      <c r="I38" s="1"/>
    </row>
    <row r="39" spans="1:9" ht="15.75" customHeight="1" x14ac:dyDescent="0.2">
      <c r="A39" s="3" t="s">
        <v>92</v>
      </c>
      <c r="B39" s="3"/>
      <c r="C39" s="58">
        <v>3000</v>
      </c>
      <c r="D39" s="58">
        <v>1</v>
      </c>
      <c r="E39" s="59">
        <f t="shared" si="10"/>
        <v>3000</v>
      </c>
      <c r="F39" s="25"/>
      <c r="G39" s="60"/>
      <c r="H39" s="58">
        <f t="shared" si="9"/>
        <v>0</v>
      </c>
      <c r="I39" s="1"/>
    </row>
    <row r="40" spans="1:9" ht="15.75" customHeight="1" x14ac:dyDescent="0.2">
      <c r="A40" s="1" t="s">
        <v>95</v>
      </c>
      <c r="B40" s="69" t="s">
        <v>96</v>
      </c>
      <c r="C40" s="25">
        <v>0</v>
      </c>
      <c r="D40" s="25">
        <v>1</v>
      </c>
      <c r="E40" s="30">
        <f t="shared" si="10"/>
        <v>0</v>
      </c>
      <c r="F40" s="34"/>
      <c r="G40" s="37"/>
      <c r="H40" s="34">
        <f t="shared" si="9"/>
        <v>0</v>
      </c>
      <c r="I40" s="1"/>
    </row>
    <row r="41" spans="1:9" ht="15.75" customHeight="1" x14ac:dyDescent="0.2">
      <c r="A41" s="65"/>
      <c r="B41" s="66"/>
      <c r="C41" s="23"/>
      <c r="D41" s="23"/>
      <c r="E41" s="24"/>
      <c r="F41" s="11"/>
      <c r="G41" s="48"/>
      <c r="H41" s="41"/>
      <c r="I41" s="1"/>
    </row>
    <row r="42" spans="1:9" ht="15.75" customHeight="1" x14ac:dyDescent="0.2">
      <c r="A42" s="8" t="s">
        <v>98</v>
      </c>
      <c r="B42" s="46"/>
      <c r="C42" s="9"/>
      <c r="D42" s="10"/>
      <c r="E42" s="59" t="e">
        <f>SUM(E18:E40)</f>
        <v>#REF!</v>
      </c>
      <c r="F42" s="11"/>
      <c r="G42" s="10"/>
      <c r="H42" s="58">
        <f t="shared" ref="H42:H43" si="11">C42*G42</f>
        <v>0</v>
      </c>
      <c r="I42" s="1"/>
    </row>
    <row r="43" spans="1:9" ht="15.75" customHeight="1" x14ac:dyDescent="0.2">
      <c r="A43" s="8" t="s">
        <v>99</v>
      </c>
      <c r="B43" s="46"/>
      <c r="C43" s="9"/>
      <c r="D43" s="10"/>
      <c r="E43" s="49" t="e">
        <f>E13-E42</f>
        <v>#REF!</v>
      </c>
      <c r="F43" s="11"/>
      <c r="G43" s="10"/>
      <c r="H43" s="58">
        <f t="shared" si="11"/>
        <v>0</v>
      </c>
      <c r="I43" s="1"/>
    </row>
    <row r="44" spans="1:9" ht="15.75" customHeight="1" x14ac:dyDescent="0.2">
      <c r="C44" s="53"/>
      <c r="D44" s="53"/>
      <c r="E44" s="53"/>
      <c r="F44" s="53"/>
      <c r="G44" s="53"/>
      <c r="H44" s="53"/>
    </row>
    <row r="45" spans="1:9" ht="15.75" customHeight="1" x14ac:dyDescent="0.2">
      <c r="C45" s="53"/>
      <c r="D45" s="53"/>
      <c r="E45" s="53"/>
      <c r="F45" s="53"/>
      <c r="G45" s="53"/>
      <c r="H45" s="53"/>
    </row>
    <row r="46" spans="1:9" ht="15.75" customHeight="1" x14ac:dyDescent="0.2">
      <c r="A46" s="1" t="s">
        <v>100</v>
      </c>
      <c r="C46" s="53"/>
      <c r="D46" s="53"/>
      <c r="E46" s="53"/>
      <c r="F46" s="53"/>
      <c r="G46" s="53"/>
      <c r="H46" s="53"/>
    </row>
    <row r="47" spans="1:9" ht="15.75" customHeight="1" x14ac:dyDescent="0.2">
      <c r="A47" s="67" t="s">
        <v>101</v>
      </c>
      <c r="C47" s="53"/>
      <c r="D47" s="53"/>
      <c r="E47" s="53"/>
      <c r="F47" s="53"/>
      <c r="G47" s="53"/>
      <c r="H47" s="53"/>
    </row>
    <row r="48" spans="1:9" ht="15.75" customHeight="1" x14ac:dyDescent="0.2">
      <c r="A48" s="67" t="s">
        <v>102</v>
      </c>
      <c r="C48" s="53"/>
      <c r="D48" s="53"/>
      <c r="E48" s="53"/>
      <c r="F48" s="53"/>
      <c r="G48" s="53"/>
      <c r="H48" s="53"/>
    </row>
    <row r="49" spans="3:8" ht="15.75" customHeight="1" x14ac:dyDescent="0.2">
      <c r="C49" s="53"/>
      <c r="D49" s="53"/>
      <c r="E49" s="53"/>
      <c r="F49" s="53"/>
      <c r="G49" s="53"/>
      <c r="H49" s="53"/>
    </row>
    <row r="50" spans="3:8" ht="15.75" customHeight="1" x14ac:dyDescent="0.2">
      <c r="C50" s="53"/>
      <c r="D50" s="53"/>
      <c r="E50" s="53"/>
      <c r="F50" s="53"/>
      <c r="G50" s="53"/>
      <c r="H50" s="53"/>
    </row>
    <row r="51" spans="3:8" ht="15.75" customHeight="1" x14ac:dyDescent="0.2">
      <c r="C51" s="53"/>
      <c r="D51" s="53"/>
      <c r="E51" s="53"/>
      <c r="F51" s="53"/>
      <c r="G51" s="53"/>
      <c r="H51" s="53"/>
    </row>
    <row r="52" spans="3:8" ht="15.75" customHeight="1" x14ac:dyDescent="0.2">
      <c r="C52" s="53"/>
      <c r="D52" s="53"/>
      <c r="E52" s="53"/>
      <c r="F52" s="53"/>
      <c r="G52" s="53"/>
      <c r="H52" s="53"/>
    </row>
    <row r="53" spans="3:8" ht="15.75" customHeight="1" x14ac:dyDescent="0.2">
      <c r="C53" s="53"/>
      <c r="D53" s="53"/>
      <c r="E53" s="53"/>
      <c r="F53" s="53"/>
      <c r="G53" s="53"/>
      <c r="H53" s="53"/>
    </row>
    <row r="54" spans="3:8" ht="15.75" customHeight="1" x14ac:dyDescent="0.2">
      <c r="C54" s="53"/>
      <c r="D54" s="53"/>
      <c r="E54" s="53"/>
      <c r="F54" s="53"/>
      <c r="G54" s="53"/>
      <c r="H54" s="53"/>
    </row>
    <row r="55" spans="3:8" ht="15.75" customHeight="1" x14ac:dyDescent="0.2">
      <c r="C55" s="53"/>
      <c r="D55" s="53"/>
      <c r="E55" s="53"/>
      <c r="F55" s="53"/>
      <c r="G55" s="53"/>
      <c r="H55" s="53"/>
    </row>
    <row r="56" spans="3:8" ht="15.75" customHeight="1" x14ac:dyDescent="0.2">
      <c r="C56" s="53"/>
      <c r="D56" s="53"/>
      <c r="E56" s="53"/>
      <c r="F56" s="53"/>
      <c r="G56" s="53"/>
      <c r="H56" s="53"/>
    </row>
    <row r="57" spans="3:8" ht="15.75" customHeight="1" x14ac:dyDescent="0.2">
      <c r="C57" s="53"/>
      <c r="D57" s="53"/>
      <c r="E57" s="53"/>
      <c r="F57" s="53"/>
      <c r="G57" s="53"/>
      <c r="H57" s="53"/>
    </row>
    <row r="58" spans="3:8" ht="15.75" customHeight="1" x14ac:dyDescent="0.2">
      <c r="C58" s="53"/>
      <c r="D58" s="53"/>
      <c r="E58" s="53"/>
      <c r="F58" s="53"/>
      <c r="G58" s="53"/>
      <c r="H58" s="53"/>
    </row>
    <row r="59" spans="3:8" ht="15.75" customHeight="1" x14ac:dyDescent="0.2">
      <c r="C59" s="53"/>
      <c r="D59" s="53"/>
      <c r="E59" s="53"/>
      <c r="F59" s="53"/>
      <c r="G59" s="53"/>
      <c r="H59" s="53"/>
    </row>
    <row r="60" spans="3:8" ht="15.75" customHeight="1" x14ac:dyDescent="0.2">
      <c r="C60" s="53"/>
      <c r="D60" s="53"/>
      <c r="E60" s="53"/>
      <c r="F60" s="53"/>
      <c r="G60" s="53"/>
      <c r="H60" s="53"/>
    </row>
    <row r="61" spans="3:8" ht="15.75" customHeight="1" x14ac:dyDescent="0.2">
      <c r="C61" s="53"/>
      <c r="D61" s="53"/>
      <c r="E61" s="53"/>
      <c r="F61" s="53"/>
      <c r="G61" s="53"/>
      <c r="H61" s="53"/>
    </row>
    <row r="62" spans="3:8" ht="15.75" customHeight="1" x14ac:dyDescent="0.2">
      <c r="C62" s="53"/>
      <c r="D62" s="53"/>
      <c r="E62" s="53"/>
      <c r="F62" s="53"/>
      <c r="G62" s="53"/>
      <c r="H62" s="53"/>
    </row>
    <row r="63" spans="3:8" ht="15.75" customHeight="1" x14ac:dyDescent="0.2">
      <c r="C63" s="53"/>
      <c r="D63" s="53"/>
      <c r="E63" s="53"/>
      <c r="F63" s="53"/>
      <c r="G63" s="53"/>
      <c r="H63" s="53"/>
    </row>
    <row r="64" spans="3:8" ht="15.75" customHeight="1" x14ac:dyDescent="0.2">
      <c r="C64" s="53"/>
      <c r="D64" s="53"/>
      <c r="E64" s="53"/>
      <c r="F64" s="53"/>
      <c r="G64" s="53"/>
      <c r="H64" s="53"/>
    </row>
    <row r="65" spans="3:8" ht="15.75" customHeight="1" x14ac:dyDescent="0.2">
      <c r="C65" s="53"/>
      <c r="D65" s="53"/>
      <c r="E65" s="53"/>
      <c r="F65" s="53"/>
      <c r="G65" s="53"/>
      <c r="H65" s="53"/>
    </row>
    <row r="66" spans="3:8" ht="15.75" customHeight="1" x14ac:dyDescent="0.2">
      <c r="C66" s="53"/>
      <c r="D66" s="53"/>
      <c r="E66" s="53"/>
      <c r="F66" s="53"/>
      <c r="G66" s="53"/>
      <c r="H66" s="53"/>
    </row>
    <row r="67" spans="3:8" ht="15.75" customHeight="1" x14ac:dyDescent="0.2">
      <c r="C67" s="53"/>
      <c r="D67" s="53"/>
      <c r="E67" s="53"/>
      <c r="F67" s="53"/>
      <c r="G67" s="53"/>
      <c r="H67" s="53"/>
    </row>
    <row r="68" spans="3:8" ht="15.75" customHeight="1" x14ac:dyDescent="0.2">
      <c r="C68" s="53"/>
      <c r="D68" s="53"/>
      <c r="E68" s="53"/>
      <c r="F68" s="53"/>
      <c r="G68" s="53"/>
      <c r="H68" s="53"/>
    </row>
    <row r="69" spans="3:8" ht="15.75" customHeight="1" x14ac:dyDescent="0.2">
      <c r="C69" s="53"/>
      <c r="D69" s="53"/>
      <c r="E69" s="53"/>
      <c r="F69" s="53"/>
      <c r="G69" s="53"/>
      <c r="H69" s="53"/>
    </row>
    <row r="70" spans="3:8" ht="15.75" customHeight="1" x14ac:dyDescent="0.2">
      <c r="C70" s="53"/>
      <c r="D70" s="53"/>
      <c r="E70" s="53"/>
      <c r="F70" s="53"/>
      <c r="G70" s="53"/>
      <c r="H70" s="53"/>
    </row>
    <row r="71" spans="3:8" ht="15.75" customHeight="1" x14ac:dyDescent="0.2">
      <c r="C71" s="53"/>
      <c r="D71" s="53"/>
      <c r="E71" s="53"/>
      <c r="F71" s="53"/>
      <c r="G71" s="53"/>
      <c r="H71" s="53"/>
    </row>
    <row r="72" spans="3:8" ht="15.75" customHeight="1" x14ac:dyDescent="0.2">
      <c r="C72" s="53"/>
      <c r="D72" s="53"/>
      <c r="E72" s="53"/>
      <c r="F72" s="53"/>
      <c r="G72" s="53"/>
      <c r="H72" s="53"/>
    </row>
    <row r="73" spans="3:8" ht="15.75" customHeight="1" x14ac:dyDescent="0.2">
      <c r="C73" s="53"/>
      <c r="D73" s="53"/>
      <c r="E73" s="53"/>
      <c r="F73" s="53"/>
      <c r="G73" s="53"/>
      <c r="H73" s="53"/>
    </row>
    <row r="74" spans="3:8" ht="15.75" customHeight="1" x14ac:dyDescent="0.2">
      <c r="C74" s="53"/>
      <c r="D74" s="53"/>
      <c r="E74" s="53"/>
      <c r="F74" s="53"/>
      <c r="G74" s="53"/>
      <c r="H74" s="53"/>
    </row>
    <row r="75" spans="3:8" ht="15.75" customHeight="1" x14ac:dyDescent="0.2">
      <c r="C75" s="53"/>
      <c r="D75" s="53"/>
      <c r="E75" s="53"/>
      <c r="F75" s="53"/>
      <c r="G75" s="53"/>
      <c r="H75" s="53"/>
    </row>
    <row r="76" spans="3:8" ht="15.75" customHeight="1" x14ac:dyDescent="0.2">
      <c r="C76" s="53"/>
      <c r="D76" s="53"/>
      <c r="E76" s="53"/>
      <c r="F76" s="53"/>
      <c r="G76" s="53"/>
      <c r="H76" s="53"/>
    </row>
    <row r="77" spans="3:8" ht="15.75" customHeight="1" x14ac:dyDescent="0.2">
      <c r="C77" s="53"/>
      <c r="D77" s="53"/>
      <c r="E77" s="53"/>
      <c r="F77" s="53"/>
      <c r="G77" s="53"/>
      <c r="H77" s="53"/>
    </row>
    <row r="78" spans="3:8" ht="15.75" customHeight="1" x14ac:dyDescent="0.2">
      <c r="C78" s="53"/>
      <c r="D78" s="53"/>
      <c r="E78" s="53"/>
      <c r="F78" s="53"/>
      <c r="G78" s="53"/>
      <c r="H78" s="53"/>
    </row>
    <row r="79" spans="3:8" ht="15.75" customHeight="1" x14ac:dyDescent="0.2">
      <c r="C79" s="53"/>
      <c r="D79" s="53"/>
      <c r="E79" s="53"/>
      <c r="F79" s="53"/>
      <c r="G79" s="53"/>
      <c r="H79" s="53"/>
    </row>
    <row r="80" spans="3:8" ht="15.75" customHeight="1" x14ac:dyDescent="0.2">
      <c r="C80" s="53"/>
      <c r="D80" s="53"/>
      <c r="E80" s="53"/>
      <c r="F80" s="53"/>
      <c r="G80" s="53"/>
      <c r="H80" s="53"/>
    </row>
    <row r="81" spans="3:8" ht="15.75" customHeight="1" x14ac:dyDescent="0.2">
      <c r="C81" s="53"/>
      <c r="D81" s="53"/>
      <c r="E81" s="53"/>
      <c r="F81" s="53"/>
      <c r="G81" s="53"/>
      <c r="H81" s="53"/>
    </row>
    <row r="82" spans="3:8" ht="15.75" customHeight="1" x14ac:dyDescent="0.2">
      <c r="C82" s="53"/>
      <c r="D82" s="53"/>
      <c r="E82" s="53"/>
      <c r="F82" s="53"/>
      <c r="G82" s="53"/>
      <c r="H82" s="53"/>
    </row>
    <row r="83" spans="3:8" ht="15.75" customHeight="1" x14ac:dyDescent="0.2">
      <c r="C83" s="53"/>
      <c r="D83" s="53"/>
      <c r="E83" s="53"/>
      <c r="F83" s="53"/>
      <c r="G83" s="53"/>
      <c r="H83" s="53"/>
    </row>
    <row r="84" spans="3:8" ht="15.75" customHeight="1" x14ac:dyDescent="0.2">
      <c r="C84" s="53"/>
      <c r="D84" s="53"/>
      <c r="E84" s="53"/>
      <c r="F84" s="53"/>
      <c r="G84" s="53"/>
      <c r="H84" s="53"/>
    </row>
    <row r="85" spans="3:8" ht="15.75" customHeight="1" x14ac:dyDescent="0.2">
      <c r="C85" s="53"/>
      <c r="D85" s="53"/>
      <c r="E85" s="53"/>
      <c r="F85" s="53"/>
      <c r="G85" s="53"/>
      <c r="H85" s="53"/>
    </row>
    <row r="86" spans="3:8" ht="15.75" customHeight="1" x14ac:dyDescent="0.2">
      <c r="C86" s="53"/>
      <c r="D86" s="53"/>
      <c r="E86" s="53"/>
      <c r="F86" s="53"/>
      <c r="G86" s="53"/>
      <c r="H86" s="53"/>
    </row>
    <row r="87" spans="3:8" ht="15.75" customHeight="1" x14ac:dyDescent="0.2">
      <c r="C87" s="53"/>
      <c r="D87" s="53"/>
      <c r="E87" s="53"/>
      <c r="F87" s="53"/>
      <c r="G87" s="53"/>
      <c r="H87" s="53"/>
    </row>
    <row r="88" spans="3:8" ht="15.75" customHeight="1" x14ac:dyDescent="0.2">
      <c r="C88" s="53"/>
      <c r="D88" s="53"/>
      <c r="E88" s="53"/>
      <c r="F88" s="53"/>
      <c r="G88" s="53"/>
      <c r="H88" s="53"/>
    </row>
    <row r="89" spans="3:8" ht="15.75" customHeight="1" x14ac:dyDescent="0.2">
      <c r="C89" s="53"/>
      <c r="D89" s="53"/>
      <c r="E89" s="53"/>
      <c r="F89" s="53"/>
      <c r="G89" s="53"/>
      <c r="H89" s="53"/>
    </row>
    <row r="90" spans="3:8" ht="15.75" customHeight="1" x14ac:dyDescent="0.2">
      <c r="C90" s="53"/>
      <c r="D90" s="53"/>
      <c r="E90" s="53"/>
      <c r="F90" s="53"/>
      <c r="G90" s="53"/>
      <c r="H90" s="53"/>
    </row>
    <row r="91" spans="3:8" ht="15.75" customHeight="1" x14ac:dyDescent="0.2">
      <c r="C91" s="53"/>
      <c r="D91" s="53"/>
      <c r="E91" s="53"/>
      <c r="F91" s="53"/>
      <c r="G91" s="53"/>
      <c r="H91" s="53"/>
    </row>
    <row r="92" spans="3:8" ht="15.75" customHeight="1" x14ac:dyDescent="0.2">
      <c r="C92" s="53"/>
      <c r="D92" s="53"/>
      <c r="E92" s="53"/>
      <c r="F92" s="53"/>
      <c r="G92" s="53"/>
      <c r="H92" s="53"/>
    </row>
    <row r="93" spans="3:8" ht="15.75" customHeight="1" x14ac:dyDescent="0.2">
      <c r="C93" s="53"/>
      <c r="D93" s="53"/>
      <c r="E93" s="53"/>
      <c r="F93" s="53"/>
      <c r="G93" s="53"/>
      <c r="H93" s="53"/>
    </row>
    <row r="94" spans="3:8" ht="15.75" customHeight="1" x14ac:dyDescent="0.2">
      <c r="C94" s="53"/>
      <c r="D94" s="53"/>
      <c r="E94" s="53"/>
      <c r="F94" s="53"/>
      <c r="G94" s="53"/>
      <c r="H94" s="53"/>
    </row>
    <row r="95" spans="3:8" ht="15.75" customHeight="1" x14ac:dyDescent="0.2">
      <c r="C95" s="53"/>
      <c r="D95" s="53"/>
      <c r="E95" s="53"/>
      <c r="F95" s="53"/>
      <c r="G95" s="53"/>
      <c r="H95" s="53"/>
    </row>
    <row r="96" spans="3:8" ht="15.75" customHeight="1" x14ac:dyDescent="0.2">
      <c r="C96" s="53"/>
      <c r="D96" s="53"/>
      <c r="E96" s="53"/>
      <c r="F96" s="53"/>
      <c r="G96" s="53"/>
      <c r="H96" s="53"/>
    </row>
    <row r="97" spans="3:8" ht="15.75" customHeight="1" x14ac:dyDescent="0.2">
      <c r="C97" s="53"/>
      <c r="D97" s="53"/>
      <c r="E97" s="53"/>
      <c r="F97" s="53"/>
      <c r="G97" s="53"/>
      <c r="H97" s="53"/>
    </row>
    <row r="98" spans="3:8" ht="15.75" customHeight="1" x14ac:dyDescent="0.2">
      <c r="C98" s="53"/>
      <c r="D98" s="53"/>
      <c r="E98" s="53"/>
      <c r="F98" s="53"/>
      <c r="G98" s="53"/>
      <c r="H98" s="53"/>
    </row>
    <row r="99" spans="3:8" ht="15.75" customHeight="1" x14ac:dyDescent="0.2">
      <c r="C99" s="53"/>
      <c r="D99" s="53"/>
      <c r="E99" s="53"/>
      <c r="F99" s="53"/>
      <c r="G99" s="53"/>
      <c r="H99" s="53"/>
    </row>
    <row r="100" spans="3:8" ht="15.75" customHeight="1" x14ac:dyDescent="0.2">
      <c r="C100" s="53"/>
      <c r="D100" s="53"/>
      <c r="E100" s="53"/>
      <c r="F100" s="53"/>
      <c r="G100" s="53"/>
      <c r="H100" s="53"/>
    </row>
    <row r="101" spans="3:8" ht="15.75" customHeight="1" x14ac:dyDescent="0.2">
      <c r="C101" s="53"/>
      <c r="D101" s="53"/>
      <c r="E101" s="53"/>
      <c r="F101" s="53"/>
      <c r="G101" s="53"/>
      <c r="H101" s="53"/>
    </row>
    <row r="102" spans="3:8" ht="15.75" customHeight="1" x14ac:dyDescent="0.2">
      <c r="C102" s="53"/>
      <c r="D102" s="53"/>
      <c r="E102" s="53"/>
      <c r="F102" s="53"/>
      <c r="G102" s="53"/>
      <c r="H102" s="53"/>
    </row>
    <row r="103" spans="3:8" ht="15.75" customHeight="1" x14ac:dyDescent="0.2">
      <c r="C103" s="53"/>
      <c r="D103" s="53"/>
      <c r="E103" s="53"/>
      <c r="F103" s="53"/>
      <c r="G103" s="53"/>
      <c r="H103" s="53"/>
    </row>
    <row r="104" spans="3:8" ht="15.75" customHeight="1" x14ac:dyDescent="0.2">
      <c r="C104" s="53"/>
      <c r="D104" s="53"/>
      <c r="E104" s="53"/>
      <c r="F104" s="53"/>
      <c r="G104" s="53"/>
      <c r="H104" s="53"/>
    </row>
    <row r="105" spans="3:8" ht="15.75" customHeight="1" x14ac:dyDescent="0.2">
      <c r="C105" s="53"/>
      <c r="D105" s="53"/>
      <c r="E105" s="53"/>
      <c r="F105" s="53"/>
      <c r="G105" s="53"/>
      <c r="H105" s="53"/>
    </row>
    <row r="106" spans="3:8" ht="15.75" customHeight="1" x14ac:dyDescent="0.2">
      <c r="C106" s="53"/>
      <c r="D106" s="53"/>
      <c r="E106" s="53"/>
      <c r="F106" s="53"/>
      <c r="G106" s="53"/>
      <c r="H106" s="53"/>
    </row>
    <row r="107" spans="3:8" ht="15.75" customHeight="1" x14ac:dyDescent="0.2">
      <c r="C107" s="53"/>
      <c r="D107" s="53"/>
      <c r="E107" s="53"/>
      <c r="F107" s="53"/>
      <c r="G107" s="53"/>
      <c r="H107" s="53"/>
    </row>
    <row r="108" spans="3:8" ht="15.75" customHeight="1" x14ac:dyDescent="0.2">
      <c r="C108" s="53"/>
      <c r="D108" s="53"/>
      <c r="E108" s="53"/>
      <c r="F108" s="53"/>
      <c r="G108" s="53"/>
      <c r="H108" s="53"/>
    </row>
    <row r="109" spans="3:8" ht="15.75" customHeight="1" x14ac:dyDescent="0.2">
      <c r="C109" s="53"/>
      <c r="D109" s="53"/>
      <c r="E109" s="53"/>
      <c r="F109" s="53"/>
      <c r="G109" s="53"/>
      <c r="H109" s="53"/>
    </row>
    <row r="110" spans="3:8" ht="15.75" customHeight="1" x14ac:dyDescent="0.2">
      <c r="C110" s="53"/>
      <c r="D110" s="53"/>
      <c r="E110" s="53"/>
      <c r="F110" s="53"/>
      <c r="G110" s="53"/>
      <c r="H110" s="53"/>
    </row>
    <row r="111" spans="3:8" ht="15.75" customHeight="1" x14ac:dyDescent="0.2">
      <c r="C111" s="53"/>
      <c r="D111" s="53"/>
      <c r="E111" s="53"/>
      <c r="F111" s="53"/>
      <c r="G111" s="53"/>
      <c r="H111" s="53"/>
    </row>
    <row r="112" spans="3:8" ht="15.75" customHeight="1" x14ac:dyDescent="0.2">
      <c r="C112" s="53"/>
      <c r="D112" s="53"/>
      <c r="E112" s="53"/>
      <c r="F112" s="53"/>
      <c r="G112" s="53"/>
      <c r="H112" s="53"/>
    </row>
    <row r="113" spans="3:8" ht="15.75" customHeight="1" x14ac:dyDescent="0.2">
      <c r="C113" s="53"/>
      <c r="D113" s="53"/>
      <c r="E113" s="53"/>
      <c r="F113" s="53"/>
      <c r="G113" s="53"/>
      <c r="H113" s="53"/>
    </row>
    <row r="114" spans="3:8" ht="15.75" customHeight="1" x14ac:dyDescent="0.2">
      <c r="C114" s="53"/>
      <c r="D114" s="53"/>
      <c r="E114" s="53"/>
      <c r="F114" s="53"/>
      <c r="G114" s="53"/>
      <c r="H114" s="53"/>
    </row>
    <row r="115" spans="3:8" ht="15.75" customHeight="1" x14ac:dyDescent="0.2">
      <c r="C115" s="53"/>
      <c r="D115" s="53"/>
      <c r="E115" s="53"/>
      <c r="F115" s="53"/>
      <c r="G115" s="53"/>
      <c r="H115" s="53"/>
    </row>
    <row r="116" spans="3:8" ht="15.75" customHeight="1" x14ac:dyDescent="0.2">
      <c r="C116" s="53"/>
      <c r="D116" s="53"/>
      <c r="E116" s="53"/>
      <c r="F116" s="53"/>
      <c r="G116" s="53"/>
      <c r="H116" s="53"/>
    </row>
    <row r="117" spans="3:8" ht="15.75" customHeight="1" x14ac:dyDescent="0.2">
      <c r="C117" s="53"/>
      <c r="D117" s="53"/>
      <c r="E117" s="53"/>
      <c r="F117" s="53"/>
      <c r="G117" s="53"/>
      <c r="H117" s="53"/>
    </row>
    <row r="118" spans="3:8" ht="15.75" customHeight="1" x14ac:dyDescent="0.2">
      <c r="C118" s="53"/>
      <c r="D118" s="53"/>
      <c r="E118" s="53"/>
      <c r="F118" s="53"/>
      <c r="G118" s="53"/>
      <c r="H118" s="53"/>
    </row>
    <row r="119" spans="3:8" ht="15.75" customHeight="1" x14ac:dyDescent="0.2">
      <c r="C119" s="53"/>
      <c r="D119" s="53"/>
      <c r="E119" s="53"/>
      <c r="F119" s="53"/>
      <c r="G119" s="53"/>
      <c r="H119" s="53"/>
    </row>
    <row r="120" spans="3:8" ht="15.75" customHeight="1" x14ac:dyDescent="0.2">
      <c r="C120" s="53"/>
      <c r="D120" s="53"/>
      <c r="E120" s="53"/>
      <c r="F120" s="53"/>
      <c r="G120" s="53"/>
      <c r="H120" s="53"/>
    </row>
    <row r="121" spans="3:8" ht="15.75" customHeight="1" x14ac:dyDescent="0.2">
      <c r="C121" s="53"/>
      <c r="D121" s="53"/>
      <c r="E121" s="53"/>
      <c r="F121" s="53"/>
      <c r="G121" s="53"/>
      <c r="H121" s="53"/>
    </row>
    <row r="122" spans="3:8" ht="15.75" customHeight="1" x14ac:dyDescent="0.2">
      <c r="C122" s="53"/>
      <c r="D122" s="53"/>
      <c r="E122" s="53"/>
      <c r="F122" s="53"/>
      <c r="G122" s="53"/>
      <c r="H122" s="53"/>
    </row>
    <row r="123" spans="3:8" ht="15.75" customHeight="1" x14ac:dyDescent="0.2">
      <c r="C123" s="53"/>
      <c r="D123" s="53"/>
      <c r="E123" s="53"/>
      <c r="F123" s="53"/>
      <c r="G123" s="53"/>
      <c r="H123" s="53"/>
    </row>
    <row r="124" spans="3:8" ht="15.75" customHeight="1" x14ac:dyDescent="0.2">
      <c r="C124" s="53"/>
      <c r="D124" s="53"/>
      <c r="E124" s="53"/>
      <c r="F124" s="53"/>
      <c r="G124" s="53"/>
      <c r="H124" s="53"/>
    </row>
    <row r="125" spans="3:8" ht="15.75" customHeight="1" x14ac:dyDescent="0.2">
      <c r="C125" s="53"/>
      <c r="D125" s="53"/>
      <c r="E125" s="53"/>
      <c r="F125" s="53"/>
      <c r="G125" s="53"/>
      <c r="H125" s="53"/>
    </row>
    <row r="126" spans="3:8" ht="15.75" customHeight="1" x14ac:dyDescent="0.2">
      <c r="C126" s="53"/>
      <c r="D126" s="53"/>
      <c r="E126" s="53"/>
      <c r="F126" s="53"/>
      <c r="G126" s="53"/>
      <c r="H126" s="53"/>
    </row>
    <row r="127" spans="3:8" ht="15.75" customHeight="1" x14ac:dyDescent="0.2">
      <c r="C127" s="53"/>
      <c r="D127" s="53"/>
      <c r="E127" s="53"/>
      <c r="F127" s="53"/>
      <c r="G127" s="53"/>
      <c r="H127" s="53"/>
    </row>
    <row r="128" spans="3:8" ht="15.75" customHeight="1" x14ac:dyDescent="0.2">
      <c r="C128" s="53"/>
      <c r="D128" s="53"/>
      <c r="E128" s="53"/>
      <c r="F128" s="53"/>
      <c r="G128" s="53"/>
      <c r="H128" s="53"/>
    </row>
    <row r="129" spans="3:8" ht="15.75" customHeight="1" x14ac:dyDescent="0.2">
      <c r="C129" s="53"/>
      <c r="D129" s="53"/>
      <c r="E129" s="53"/>
      <c r="F129" s="53"/>
      <c r="G129" s="53"/>
      <c r="H129" s="53"/>
    </row>
    <row r="130" spans="3:8" ht="15.75" customHeight="1" x14ac:dyDescent="0.2">
      <c r="C130" s="53"/>
      <c r="D130" s="53"/>
      <c r="E130" s="53"/>
      <c r="F130" s="53"/>
      <c r="G130" s="53"/>
      <c r="H130" s="53"/>
    </row>
    <row r="131" spans="3:8" ht="15.75" customHeight="1" x14ac:dyDescent="0.2">
      <c r="C131" s="53"/>
      <c r="D131" s="53"/>
      <c r="E131" s="53"/>
      <c r="F131" s="53"/>
      <c r="G131" s="53"/>
      <c r="H131" s="53"/>
    </row>
    <row r="132" spans="3:8" ht="15.75" customHeight="1" x14ac:dyDescent="0.2">
      <c r="C132" s="53"/>
      <c r="D132" s="53"/>
      <c r="E132" s="53"/>
      <c r="F132" s="53"/>
      <c r="G132" s="53"/>
      <c r="H132" s="53"/>
    </row>
    <row r="133" spans="3:8" ht="15.75" customHeight="1" x14ac:dyDescent="0.2">
      <c r="C133" s="53"/>
      <c r="D133" s="53"/>
      <c r="E133" s="53"/>
      <c r="F133" s="53"/>
      <c r="G133" s="53"/>
      <c r="H133" s="53"/>
    </row>
    <row r="134" spans="3:8" ht="15.75" customHeight="1" x14ac:dyDescent="0.2">
      <c r="C134" s="53"/>
      <c r="D134" s="53"/>
      <c r="E134" s="53"/>
      <c r="F134" s="53"/>
      <c r="G134" s="53"/>
      <c r="H134" s="53"/>
    </row>
    <row r="135" spans="3:8" ht="15.75" customHeight="1" x14ac:dyDescent="0.2">
      <c r="C135" s="53"/>
      <c r="D135" s="53"/>
      <c r="E135" s="53"/>
      <c r="F135" s="53"/>
      <c r="G135" s="53"/>
      <c r="H135" s="53"/>
    </row>
    <row r="136" spans="3:8" ht="15.75" customHeight="1" x14ac:dyDescent="0.2">
      <c r="C136" s="53"/>
      <c r="D136" s="53"/>
      <c r="E136" s="53"/>
      <c r="F136" s="53"/>
      <c r="G136" s="53"/>
      <c r="H136" s="53"/>
    </row>
    <row r="137" spans="3:8" ht="15.75" customHeight="1" x14ac:dyDescent="0.2">
      <c r="C137" s="53"/>
      <c r="D137" s="53"/>
      <c r="E137" s="53"/>
      <c r="F137" s="53"/>
      <c r="G137" s="53"/>
      <c r="H137" s="53"/>
    </row>
    <row r="138" spans="3:8" ht="15.75" customHeight="1" x14ac:dyDescent="0.2">
      <c r="C138" s="53"/>
      <c r="D138" s="53"/>
      <c r="E138" s="53"/>
      <c r="F138" s="53"/>
      <c r="G138" s="53"/>
      <c r="H138" s="53"/>
    </row>
    <row r="139" spans="3:8" ht="15.75" customHeight="1" x14ac:dyDescent="0.2">
      <c r="C139" s="53"/>
      <c r="D139" s="53"/>
      <c r="E139" s="53"/>
      <c r="F139" s="53"/>
      <c r="G139" s="53"/>
      <c r="H139" s="53"/>
    </row>
    <row r="140" spans="3:8" ht="15.75" customHeight="1" x14ac:dyDescent="0.2">
      <c r="C140" s="53"/>
      <c r="D140" s="53"/>
      <c r="E140" s="53"/>
      <c r="F140" s="53"/>
      <c r="G140" s="53"/>
      <c r="H140" s="53"/>
    </row>
    <row r="141" spans="3:8" ht="15.75" customHeight="1" x14ac:dyDescent="0.2">
      <c r="C141" s="53"/>
      <c r="D141" s="53"/>
      <c r="E141" s="53"/>
      <c r="F141" s="53"/>
      <c r="G141" s="53"/>
      <c r="H141" s="53"/>
    </row>
    <row r="142" spans="3:8" ht="15.75" customHeight="1" x14ac:dyDescent="0.2">
      <c r="C142" s="53"/>
      <c r="D142" s="53"/>
      <c r="E142" s="53"/>
      <c r="F142" s="53"/>
      <c r="G142" s="53"/>
      <c r="H142" s="53"/>
    </row>
    <row r="143" spans="3:8" ht="15.75" customHeight="1" x14ac:dyDescent="0.2">
      <c r="C143" s="53"/>
      <c r="D143" s="53"/>
      <c r="E143" s="53"/>
      <c r="F143" s="53"/>
      <c r="G143" s="53"/>
      <c r="H143" s="53"/>
    </row>
    <row r="144" spans="3:8" ht="15.75" customHeight="1" x14ac:dyDescent="0.2">
      <c r="C144" s="53"/>
      <c r="D144" s="53"/>
      <c r="E144" s="53"/>
      <c r="F144" s="53"/>
      <c r="G144" s="53"/>
      <c r="H144" s="53"/>
    </row>
    <row r="145" spans="3:8" ht="15.75" customHeight="1" x14ac:dyDescent="0.2">
      <c r="C145" s="53"/>
      <c r="D145" s="53"/>
      <c r="E145" s="53"/>
      <c r="F145" s="53"/>
      <c r="G145" s="53"/>
      <c r="H145" s="53"/>
    </row>
    <row r="146" spans="3:8" ht="15.75" customHeight="1" x14ac:dyDescent="0.2">
      <c r="C146" s="53"/>
      <c r="D146" s="53"/>
      <c r="E146" s="53"/>
      <c r="F146" s="53"/>
      <c r="G146" s="53"/>
      <c r="H146" s="53"/>
    </row>
    <row r="147" spans="3:8" ht="15.75" customHeight="1" x14ac:dyDescent="0.2">
      <c r="C147" s="53"/>
      <c r="D147" s="53"/>
      <c r="E147" s="53"/>
      <c r="F147" s="53"/>
      <c r="G147" s="53"/>
      <c r="H147" s="53"/>
    </row>
    <row r="148" spans="3:8" ht="15.75" customHeight="1" x14ac:dyDescent="0.2">
      <c r="C148" s="53"/>
      <c r="D148" s="53"/>
      <c r="E148" s="53"/>
      <c r="F148" s="53"/>
      <c r="G148" s="53"/>
      <c r="H148" s="53"/>
    </row>
    <row r="149" spans="3:8" ht="15.75" customHeight="1" x14ac:dyDescent="0.2">
      <c r="C149" s="53"/>
      <c r="D149" s="53"/>
      <c r="E149" s="53"/>
      <c r="F149" s="53"/>
      <c r="G149" s="53"/>
      <c r="H149" s="53"/>
    </row>
    <row r="150" spans="3:8" ht="15.75" customHeight="1" x14ac:dyDescent="0.2">
      <c r="C150" s="53"/>
      <c r="D150" s="53"/>
      <c r="E150" s="53"/>
      <c r="F150" s="53"/>
      <c r="G150" s="53"/>
      <c r="H150" s="53"/>
    </row>
    <row r="151" spans="3:8" ht="15.75" customHeight="1" x14ac:dyDescent="0.2">
      <c r="C151" s="53"/>
      <c r="D151" s="53"/>
      <c r="E151" s="53"/>
      <c r="F151" s="53"/>
      <c r="G151" s="53"/>
      <c r="H151" s="53"/>
    </row>
    <row r="152" spans="3:8" ht="15.75" customHeight="1" x14ac:dyDescent="0.2">
      <c r="C152" s="53"/>
      <c r="D152" s="53"/>
      <c r="E152" s="53"/>
      <c r="F152" s="53"/>
      <c r="G152" s="53"/>
      <c r="H152" s="53"/>
    </row>
    <row r="153" spans="3:8" ht="15.75" customHeight="1" x14ac:dyDescent="0.2">
      <c r="C153" s="53"/>
      <c r="D153" s="53"/>
      <c r="E153" s="53"/>
      <c r="F153" s="53"/>
      <c r="G153" s="53"/>
      <c r="H153" s="53"/>
    </row>
    <row r="154" spans="3:8" ht="15.75" customHeight="1" x14ac:dyDescent="0.2">
      <c r="C154" s="53"/>
      <c r="D154" s="53"/>
      <c r="E154" s="53"/>
      <c r="F154" s="53"/>
      <c r="G154" s="53"/>
      <c r="H154" s="53"/>
    </row>
    <row r="155" spans="3:8" ht="15.75" customHeight="1" x14ac:dyDescent="0.2">
      <c r="C155" s="53"/>
      <c r="D155" s="53"/>
      <c r="E155" s="53"/>
      <c r="F155" s="53"/>
      <c r="G155" s="53"/>
      <c r="H155" s="53"/>
    </row>
    <row r="156" spans="3:8" ht="15.75" customHeight="1" x14ac:dyDescent="0.2">
      <c r="C156" s="53"/>
      <c r="D156" s="53"/>
      <c r="E156" s="53"/>
      <c r="F156" s="53"/>
      <c r="G156" s="53"/>
      <c r="H156" s="53"/>
    </row>
    <row r="157" spans="3:8" ht="15.75" customHeight="1" x14ac:dyDescent="0.2">
      <c r="C157" s="53"/>
      <c r="D157" s="53"/>
      <c r="E157" s="53"/>
      <c r="F157" s="53"/>
      <c r="G157" s="53"/>
      <c r="H157" s="53"/>
    </row>
    <row r="158" spans="3:8" ht="15.75" customHeight="1" x14ac:dyDescent="0.2">
      <c r="C158" s="53"/>
      <c r="D158" s="53"/>
      <c r="E158" s="53"/>
      <c r="F158" s="53"/>
      <c r="G158" s="53"/>
      <c r="H158" s="53"/>
    </row>
    <row r="159" spans="3:8" ht="15.75" customHeight="1" x14ac:dyDescent="0.2">
      <c r="C159" s="53"/>
      <c r="D159" s="53"/>
      <c r="E159" s="53"/>
      <c r="F159" s="53"/>
      <c r="G159" s="53"/>
      <c r="H159" s="53"/>
    </row>
    <row r="160" spans="3:8" ht="15.75" customHeight="1" x14ac:dyDescent="0.2">
      <c r="C160" s="53"/>
      <c r="D160" s="53"/>
      <c r="E160" s="53"/>
      <c r="F160" s="53"/>
      <c r="G160" s="53"/>
      <c r="H160" s="53"/>
    </row>
    <row r="161" spans="3:8" ht="15.75" customHeight="1" x14ac:dyDescent="0.2">
      <c r="C161" s="53"/>
      <c r="D161" s="53"/>
      <c r="E161" s="53"/>
      <c r="F161" s="53"/>
      <c r="G161" s="53"/>
      <c r="H161" s="53"/>
    </row>
    <row r="162" spans="3:8" ht="15.75" customHeight="1" x14ac:dyDescent="0.2">
      <c r="C162" s="53"/>
      <c r="D162" s="53"/>
      <c r="E162" s="53"/>
      <c r="F162" s="53"/>
      <c r="G162" s="53"/>
      <c r="H162" s="53"/>
    </row>
    <row r="163" spans="3:8" ht="15.75" customHeight="1" x14ac:dyDescent="0.2">
      <c r="C163" s="53"/>
      <c r="D163" s="53"/>
      <c r="E163" s="53"/>
      <c r="F163" s="53"/>
      <c r="G163" s="53"/>
      <c r="H163" s="53"/>
    </row>
    <row r="164" spans="3:8" ht="15.75" customHeight="1" x14ac:dyDescent="0.2">
      <c r="C164" s="53"/>
      <c r="D164" s="53"/>
      <c r="E164" s="53"/>
      <c r="F164" s="53"/>
      <c r="G164" s="53"/>
      <c r="H164" s="53"/>
    </row>
    <row r="165" spans="3:8" ht="15.75" customHeight="1" x14ac:dyDescent="0.2">
      <c r="C165" s="53"/>
      <c r="D165" s="53"/>
      <c r="E165" s="53"/>
      <c r="F165" s="53"/>
      <c r="G165" s="53"/>
      <c r="H165" s="53"/>
    </row>
    <row r="166" spans="3:8" ht="15.75" customHeight="1" x14ac:dyDescent="0.2">
      <c r="C166" s="53"/>
      <c r="D166" s="53"/>
      <c r="E166" s="53"/>
      <c r="F166" s="53"/>
      <c r="G166" s="53"/>
      <c r="H166" s="53"/>
    </row>
    <row r="167" spans="3:8" ht="15.75" customHeight="1" x14ac:dyDescent="0.2">
      <c r="C167" s="53"/>
      <c r="D167" s="53"/>
      <c r="E167" s="53"/>
      <c r="F167" s="53"/>
      <c r="G167" s="53"/>
      <c r="H167" s="53"/>
    </row>
    <row r="168" spans="3:8" ht="15.75" customHeight="1" x14ac:dyDescent="0.2">
      <c r="C168" s="53"/>
      <c r="D168" s="53"/>
      <c r="E168" s="53"/>
      <c r="F168" s="53"/>
      <c r="G168" s="53"/>
      <c r="H168" s="53"/>
    </row>
    <row r="169" spans="3:8" ht="15.75" customHeight="1" x14ac:dyDescent="0.2">
      <c r="C169" s="53"/>
      <c r="D169" s="53"/>
      <c r="E169" s="53"/>
      <c r="F169" s="53"/>
      <c r="G169" s="53"/>
      <c r="H169" s="53"/>
    </row>
    <row r="170" spans="3:8" ht="15.75" customHeight="1" x14ac:dyDescent="0.2">
      <c r="C170" s="53"/>
      <c r="D170" s="53"/>
      <c r="E170" s="53"/>
      <c r="F170" s="53"/>
      <c r="G170" s="53"/>
      <c r="H170" s="53"/>
    </row>
    <row r="171" spans="3:8" ht="15.75" customHeight="1" x14ac:dyDescent="0.2">
      <c r="C171" s="53"/>
      <c r="D171" s="53"/>
      <c r="E171" s="53"/>
      <c r="F171" s="53"/>
      <c r="G171" s="53"/>
      <c r="H171" s="53"/>
    </row>
    <row r="172" spans="3:8" ht="15.75" customHeight="1" x14ac:dyDescent="0.2">
      <c r="C172" s="53"/>
      <c r="D172" s="53"/>
      <c r="E172" s="53"/>
      <c r="F172" s="53"/>
      <c r="G172" s="53"/>
      <c r="H172" s="53"/>
    </row>
    <row r="173" spans="3:8" ht="15.75" customHeight="1" x14ac:dyDescent="0.2">
      <c r="C173" s="53"/>
      <c r="D173" s="53"/>
      <c r="E173" s="53"/>
      <c r="F173" s="53"/>
      <c r="G173" s="53"/>
      <c r="H173" s="53"/>
    </row>
    <row r="174" spans="3:8" ht="15.75" customHeight="1" x14ac:dyDescent="0.2">
      <c r="C174" s="53"/>
      <c r="D174" s="53"/>
      <c r="E174" s="53"/>
      <c r="F174" s="53"/>
      <c r="G174" s="53"/>
      <c r="H174" s="53"/>
    </row>
    <row r="175" spans="3:8" ht="15.75" customHeight="1" x14ac:dyDescent="0.2">
      <c r="C175" s="53"/>
      <c r="D175" s="53"/>
      <c r="E175" s="53"/>
      <c r="F175" s="53"/>
      <c r="G175" s="53"/>
      <c r="H175" s="53"/>
    </row>
    <row r="176" spans="3:8" ht="15.75" customHeight="1" x14ac:dyDescent="0.2">
      <c r="C176" s="53"/>
      <c r="D176" s="53"/>
      <c r="E176" s="53"/>
      <c r="F176" s="53"/>
      <c r="G176" s="53"/>
      <c r="H176" s="53"/>
    </row>
    <row r="177" spans="3:8" ht="15.75" customHeight="1" x14ac:dyDescent="0.2">
      <c r="C177" s="53"/>
      <c r="D177" s="53"/>
      <c r="E177" s="53"/>
      <c r="F177" s="53"/>
      <c r="G177" s="53"/>
      <c r="H177" s="53"/>
    </row>
    <row r="178" spans="3:8" ht="15.75" customHeight="1" x14ac:dyDescent="0.2">
      <c r="C178" s="53"/>
      <c r="D178" s="53"/>
      <c r="E178" s="53"/>
      <c r="F178" s="53"/>
      <c r="G178" s="53"/>
      <c r="H178" s="53"/>
    </row>
    <row r="179" spans="3:8" ht="15.75" customHeight="1" x14ac:dyDescent="0.2">
      <c r="C179" s="53"/>
      <c r="D179" s="53"/>
      <c r="E179" s="53"/>
      <c r="F179" s="53"/>
      <c r="G179" s="53"/>
      <c r="H179" s="53"/>
    </row>
    <row r="180" spans="3:8" ht="15.75" customHeight="1" x14ac:dyDescent="0.2">
      <c r="C180" s="53"/>
      <c r="D180" s="53"/>
      <c r="E180" s="53"/>
      <c r="F180" s="53"/>
      <c r="G180" s="53"/>
      <c r="H180" s="53"/>
    </row>
    <row r="181" spans="3:8" ht="15.75" customHeight="1" x14ac:dyDescent="0.2">
      <c r="C181" s="53"/>
      <c r="D181" s="53"/>
      <c r="E181" s="53"/>
      <c r="F181" s="53"/>
      <c r="G181" s="53"/>
      <c r="H181" s="53"/>
    </row>
    <row r="182" spans="3:8" ht="15.75" customHeight="1" x14ac:dyDescent="0.2">
      <c r="C182" s="53"/>
      <c r="D182" s="53"/>
      <c r="E182" s="53"/>
      <c r="F182" s="53"/>
      <c r="G182" s="53"/>
      <c r="H182" s="53"/>
    </row>
    <row r="183" spans="3:8" ht="15.75" customHeight="1" x14ac:dyDescent="0.2">
      <c r="C183" s="53"/>
      <c r="D183" s="53"/>
      <c r="E183" s="53"/>
      <c r="F183" s="53"/>
      <c r="G183" s="53"/>
      <c r="H183" s="53"/>
    </row>
    <row r="184" spans="3:8" ht="15.75" customHeight="1" x14ac:dyDescent="0.2">
      <c r="C184" s="53"/>
      <c r="D184" s="53"/>
      <c r="E184" s="53"/>
      <c r="F184" s="53"/>
      <c r="G184" s="53"/>
      <c r="H184" s="53"/>
    </row>
    <row r="185" spans="3:8" ht="15.75" customHeight="1" x14ac:dyDescent="0.2">
      <c r="C185" s="53"/>
      <c r="D185" s="53"/>
      <c r="E185" s="53"/>
      <c r="F185" s="53"/>
      <c r="G185" s="53"/>
      <c r="H185" s="53"/>
    </row>
    <row r="186" spans="3:8" ht="15.75" customHeight="1" x14ac:dyDescent="0.2">
      <c r="C186" s="53"/>
      <c r="D186" s="53"/>
      <c r="E186" s="53"/>
      <c r="F186" s="53"/>
      <c r="G186" s="53"/>
      <c r="H186" s="53"/>
    </row>
    <row r="187" spans="3:8" ht="15.75" customHeight="1" x14ac:dyDescent="0.2">
      <c r="C187" s="53"/>
      <c r="D187" s="53"/>
      <c r="E187" s="53"/>
      <c r="F187" s="53"/>
      <c r="G187" s="53"/>
      <c r="H187" s="53"/>
    </row>
    <row r="188" spans="3:8" ht="15.75" customHeight="1" x14ac:dyDescent="0.2">
      <c r="C188" s="53"/>
      <c r="D188" s="53"/>
      <c r="E188" s="53"/>
      <c r="F188" s="53"/>
      <c r="G188" s="53"/>
      <c r="H188" s="53"/>
    </row>
    <row r="189" spans="3:8" ht="15.75" customHeight="1" x14ac:dyDescent="0.2">
      <c r="C189" s="53"/>
      <c r="D189" s="53"/>
      <c r="E189" s="53"/>
      <c r="F189" s="53"/>
      <c r="G189" s="53"/>
      <c r="H189" s="53"/>
    </row>
    <row r="190" spans="3:8" ht="15.75" customHeight="1" x14ac:dyDescent="0.2">
      <c r="C190" s="53"/>
      <c r="D190" s="53"/>
      <c r="E190" s="53"/>
      <c r="F190" s="53"/>
      <c r="G190" s="53"/>
      <c r="H190" s="53"/>
    </row>
    <row r="191" spans="3:8" ht="15.75" customHeight="1" x14ac:dyDescent="0.2">
      <c r="C191" s="53"/>
      <c r="D191" s="53"/>
      <c r="E191" s="53"/>
      <c r="F191" s="53"/>
      <c r="G191" s="53"/>
      <c r="H191" s="53"/>
    </row>
    <row r="192" spans="3:8" ht="15.75" customHeight="1" x14ac:dyDescent="0.2">
      <c r="C192" s="53"/>
      <c r="D192" s="53"/>
      <c r="E192" s="53"/>
      <c r="F192" s="53"/>
      <c r="G192" s="53"/>
      <c r="H192" s="53"/>
    </row>
    <row r="193" spans="3:8" ht="15.75" customHeight="1" x14ac:dyDescent="0.2">
      <c r="C193" s="53"/>
      <c r="D193" s="53"/>
      <c r="E193" s="53"/>
      <c r="F193" s="53"/>
      <c r="G193" s="53"/>
      <c r="H193" s="53"/>
    </row>
    <row r="194" spans="3:8" ht="15.75" customHeight="1" x14ac:dyDescent="0.2">
      <c r="C194" s="53"/>
      <c r="D194" s="53"/>
      <c r="E194" s="53"/>
      <c r="F194" s="53"/>
      <c r="G194" s="53"/>
      <c r="H194" s="53"/>
    </row>
    <row r="195" spans="3:8" ht="15.75" customHeight="1" x14ac:dyDescent="0.2">
      <c r="C195" s="53"/>
      <c r="D195" s="53"/>
      <c r="E195" s="53"/>
      <c r="F195" s="53"/>
      <c r="G195" s="53"/>
      <c r="H195" s="53"/>
    </row>
    <row r="196" spans="3:8" ht="15.75" customHeight="1" x14ac:dyDescent="0.2">
      <c r="C196" s="53"/>
      <c r="D196" s="53"/>
      <c r="E196" s="53"/>
      <c r="F196" s="53"/>
      <c r="G196" s="53"/>
      <c r="H196" s="53"/>
    </row>
    <row r="197" spans="3:8" ht="15.75" customHeight="1" x14ac:dyDescent="0.2">
      <c r="C197" s="53"/>
      <c r="D197" s="53"/>
      <c r="E197" s="53"/>
      <c r="F197" s="53"/>
      <c r="G197" s="53"/>
      <c r="H197" s="53"/>
    </row>
    <row r="198" spans="3:8" ht="15.75" customHeight="1" x14ac:dyDescent="0.2">
      <c r="C198" s="53"/>
      <c r="D198" s="53"/>
      <c r="E198" s="53"/>
      <c r="F198" s="53"/>
      <c r="G198" s="53"/>
      <c r="H198" s="53"/>
    </row>
    <row r="199" spans="3:8" ht="15.75" customHeight="1" x14ac:dyDescent="0.2">
      <c r="C199" s="53"/>
      <c r="D199" s="53"/>
      <c r="E199" s="53"/>
      <c r="F199" s="53"/>
      <c r="G199" s="53"/>
      <c r="H199" s="53"/>
    </row>
    <row r="200" spans="3:8" ht="15.75" customHeight="1" x14ac:dyDescent="0.2">
      <c r="C200" s="53"/>
      <c r="D200" s="53"/>
      <c r="E200" s="53"/>
      <c r="F200" s="53"/>
      <c r="G200" s="53"/>
      <c r="H200" s="53"/>
    </row>
    <row r="201" spans="3:8" ht="15.75" customHeight="1" x14ac:dyDescent="0.2">
      <c r="C201" s="53"/>
      <c r="D201" s="53"/>
      <c r="E201" s="53"/>
      <c r="F201" s="53"/>
      <c r="G201" s="53"/>
      <c r="H201" s="53"/>
    </row>
    <row r="202" spans="3:8" ht="15.75" customHeight="1" x14ac:dyDescent="0.2">
      <c r="C202" s="53"/>
      <c r="D202" s="53"/>
      <c r="E202" s="53"/>
      <c r="F202" s="53"/>
      <c r="G202" s="53"/>
      <c r="H202" s="53"/>
    </row>
    <row r="203" spans="3:8" ht="15.75" customHeight="1" x14ac:dyDescent="0.2">
      <c r="C203" s="53"/>
      <c r="D203" s="53"/>
      <c r="E203" s="53"/>
      <c r="F203" s="53"/>
      <c r="G203" s="53"/>
      <c r="H203" s="53"/>
    </row>
    <row r="204" spans="3:8" ht="15.75" customHeight="1" x14ac:dyDescent="0.2">
      <c r="C204" s="53"/>
      <c r="D204" s="53"/>
      <c r="E204" s="53"/>
      <c r="F204" s="53"/>
      <c r="G204" s="53"/>
      <c r="H204" s="53"/>
    </row>
    <row r="205" spans="3:8" ht="15.75" customHeight="1" x14ac:dyDescent="0.2">
      <c r="C205" s="53"/>
      <c r="D205" s="53"/>
      <c r="E205" s="53"/>
      <c r="F205" s="53"/>
      <c r="G205" s="53"/>
      <c r="H205" s="53"/>
    </row>
    <row r="206" spans="3:8" ht="15.75" customHeight="1" x14ac:dyDescent="0.2">
      <c r="C206" s="53"/>
      <c r="D206" s="53"/>
      <c r="E206" s="53"/>
      <c r="F206" s="53"/>
      <c r="G206" s="53"/>
      <c r="H206" s="53"/>
    </row>
    <row r="207" spans="3:8" ht="15.75" customHeight="1" x14ac:dyDescent="0.2">
      <c r="C207" s="53"/>
      <c r="D207" s="53"/>
      <c r="E207" s="53"/>
      <c r="F207" s="53"/>
      <c r="G207" s="53"/>
      <c r="H207" s="53"/>
    </row>
    <row r="208" spans="3:8" ht="15.75" customHeight="1" x14ac:dyDescent="0.2">
      <c r="C208" s="53"/>
      <c r="D208" s="53"/>
      <c r="E208" s="53"/>
      <c r="F208" s="53"/>
      <c r="G208" s="53"/>
      <c r="H208" s="53"/>
    </row>
    <row r="209" spans="3:8" ht="15.75" customHeight="1" x14ac:dyDescent="0.2">
      <c r="C209" s="53"/>
      <c r="D209" s="53"/>
      <c r="E209" s="53"/>
      <c r="F209" s="53"/>
      <c r="G209" s="53"/>
      <c r="H209" s="53"/>
    </row>
    <row r="210" spans="3:8" ht="15.75" customHeight="1" x14ac:dyDescent="0.2">
      <c r="C210" s="53"/>
      <c r="D210" s="53"/>
      <c r="E210" s="53"/>
      <c r="F210" s="53"/>
      <c r="G210" s="53"/>
      <c r="H210" s="53"/>
    </row>
    <row r="211" spans="3:8" ht="15.75" customHeight="1" x14ac:dyDescent="0.2">
      <c r="C211" s="53"/>
      <c r="D211" s="53"/>
      <c r="E211" s="53"/>
      <c r="F211" s="53"/>
      <c r="G211" s="53"/>
      <c r="H211" s="53"/>
    </row>
    <row r="212" spans="3:8" ht="15.75" customHeight="1" x14ac:dyDescent="0.2">
      <c r="C212" s="53"/>
      <c r="D212" s="53"/>
      <c r="E212" s="53"/>
      <c r="F212" s="53"/>
      <c r="G212" s="53"/>
      <c r="H212" s="53"/>
    </row>
    <row r="213" spans="3:8" ht="15.75" customHeight="1" x14ac:dyDescent="0.2">
      <c r="C213" s="53"/>
      <c r="D213" s="53"/>
      <c r="E213" s="53"/>
      <c r="F213" s="53"/>
      <c r="G213" s="53"/>
      <c r="H213" s="53"/>
    </row>
    <row r="214" spans="3:8" ht="15.75" customHeight="1" x14ac:dyDescent="0.2">
      <c r="C214" s="53"/>
      <c r="D214" s="53"/>
      <c r="E214" s="53"/>
      <c r="F214" s="53"/>
      <c r="G214" s="53"/>
      <c r="H214" s="53"/>
    </row>
    <row r="215" spans="3:8" ht="15.75" customHeight="1" x14ac:dyDescent="0.2">
      <c r="C215" s="53"/>
      <c r="D215" s="53"/>
      <c r="E215" s="53"/>
      <c r="F215" s="53"/>
      <c r="G215" s="53"/>
      <c r="H215" s="53"/>
    </row>
    <row r="216" spans="3:8" ht="15.75" customHeight="1" x14ac:dyDescent="0.2">
      <c r="C216" s="53"/>
      <c r="D216" s="53"/>
      <c r="E216" s="53"/>
      <c r="F216" s="53"/>
      <c r="G216" s="53"/>
      <c r="H216" s="53"/>
    </row>
    <row r="217" spans="3:8" ht="15.75" customHeight="1" x14ac:dyDescent="0.2">
      <c r="C217" s="53"/>
      <c r="D217" s="53"/>
      <c r="E217" s="53"/>
      <c r="F217" s="53"/>
      <c r="G217" s="53"/>
      <c r="H217" s="53"/>
    </row>
    <row r="218" spans="3:8" ht="15.75" customHeight="1" x14ac:dyDescent="0.2">
      <c r="C218" s="53"/>
      <c r="D218" s="53"/>
      <c r="E218" s="53"/>
      <c r="F218" s="53"/>
      <c r="G218" s="53"/>
      <c r="H218" s="53"/>
    </row>
    <row r="219" spans="3:8" ht="15.75" customHeight="1" x14ac:dyDescent="0.2">
      <c r="C219" s="53"/>
      <c r="D219" s="53"/>
      <c r="E219" s="53"/>
      <c r="F219" s="53"/>
      <c r="G219" s="53"/>
      <c r="H219" s="53"/>
    </row>
    <row r="220" spans="3:8" ht="15.75" customHeight="1" x14ac:dyDescent="0.2">
      <c r="C220" s="53"/>
      <c r="D220" s="53"/>
      <c r="E220" s="53"/>
      <c r="F220" s="53"/>
      <c r="G220" s="53"/>
      <c r="H220" s="53"/>
    </row>
    <row r="221" spans="3:8" ht="15.75" customHeight="1" x14ac:dyDescent="0.2">
      <c r="C221" s="53"/>
      <c r="D221" s="53"/>
      <c r="E221" s="53"/>
      <c r="F221" s="53"/>
      <c r="G221" s="53"/>
      <c r="H221" s="53"/>
    </row>
    <row r="222" spans="3:8" ht="15.75" customHeight="1" x14ac:dyDescent="0.2">
      <c r="C222" s="53"/>
      <c r="D222" s="53"/>
      <c r="E222" s="53"/>
      <c r="F222" s="53"/>
      <c r="G222" s="53"/>
      <c r="H222" s="53"/>
    </row>
    <row r="223" spans="3:8" ht="15.75" customHeight="1" x14ac:dyDescent="0.2">
      <c r="C223" s="53"/>
      <c r="D223" s="53"/>
      <c r="E223" s="53"/>
      <c r="F223" s="53"/>
      <c r="G223" s="53"/>
      <c r="H223" s="53"/>
    </row>
    <row r="224" spans="3:8" ht="15.75" customHeight="1" x14ac:dyDescent="0.2">
      <c r="C224" s="53"/>
      <c r="D224" s="53"/>
      <c r="E224" s="53"/>
      <c r="F224" s="53"/>
      <c r="G224" s="53"/>
      <c r="H224" s="53"/>
    </row>
    <row r="225" spans="3:8" ht="15.75" customHeight="1" x14ac:dyDescent="0.2">
      <c r="C225" s="53"/>
      <c r="D225" s="53"/>
      <c r="E225" s="53"/>
      <c r="F225" s="53"/>
      <c r="G225" s="53"/>
      <c r="H225" s="53"/>
    </row>
    <row r="226" spans="3:8" ht="15.75" customHeight="1" x14ac:dyDescent="0.2">
      <c r="C226" s="53"/>
      <c r="D226" s="53"/>
      <c r="E226" s="53"/>
      <c r="F226" s="53"/>
      <c r="G226" s="53"/>
      <c r="H226" s="53"/>
    </row>
    <row r="227" spans="3:8" ht="15.75" customHeight="1" x14ac:dyDescent="0.2">
      <c r="C227" s="53"/>
      <c r="D227" s="53"/>
      <c r="E227" s="53"/>
      <c r="F227" s="53"/>
      <c r="G227" s="53"/>
      <c r="H227" s="53"/>
    </row>
    <row r="228" spans="3:8" ht="15.75" customHeight="1" x14ac:dyDescent="0.2">
      <c r="C228" s="53"/>
      <c r="D228" s="53"/>
      <c r="E228" s="53"/>
      <c r="F228" s="53"/>
      <c r="G228" s="53"/>
      <c r="H228" s="53"/>
    </row>
    <row r="229" spans="3:8" ht="15.75" customHeight="1" x14ac:dyDescent="0.2">
      <c r="C229" s="53"/>
      <c r="D229" s="53"/>
      <c r="E229" s="53"/>
      <c r="F229" s="53"/>
      <c r="G229" s="53"/>
      <c r="H229" s="53"/>
    </row>
    <row r="230" spans="3:8" ht="15.75" customHeight="1" x14ac:dyDescent="0.2">
      <c r="C230" s="53"/>
      <c r="D230" s="53"/>
      <c r="E230" s="53"/>
      <c r="F230" s="53"/>
      <c r="G230" s="53"/>
      <c r="H230" s="53"/>
    </row>
    <row r="231" spans="3:8" ht="15.75" customHeight="1" x14ac:dyDescent="0.2">
      <c r="C231" s="53"/>
      <c r="D231" s="53"/>
      <c r="E231" s="53"/>
      <c r="F231" s="53"/>
      <c r="G231" s="53"/>
      <c r="H231" s="53"/>
    </row>
    <row r="232" spans="3:8" ht="15.75" customHeight="1" x14ac:dyDescent="0.2">
      <c r="C232" s="53"/>
      <c r="D232" s="53"/>
      <c r="E232" s="53"/>
      <c r="F232" s="53"/>
      <c r="G232" s="53"/>
      <c r="H232" s="53"/>
    </row>
    <row r="233" spans="3:8" ht="15.75" customHeight="1" x14ac:dyDescent="0.2">
      <c r="C233" s="53"/>
      <c r="D233" s="53"/>
      <c r="E233" s="53"/>
      <c r="F233" s="53"/>
      <c r="G233" s="53"/>
      <c r="H233" s="53"/>
    </row>
    <row r="234" spans="3:8" ht="15.75" customHeight="1" x14ac:dyDescent="0.2">
      <c r="C234" s="53"/>
      <c r="D234" s="53"/>
      <c r="E234" s="53"/>
      <c r="F234" s="53"/>
      <c r="G234" s="53"/>
      <c r="H234" s="53"/>
    </row>
    <row r="235" spans="3:8" ht="15.75" customHeight="1" x14ac:dyDescent="0.2">
      <c r="C235" s="53"/>
      <c r="D235" s="53"/>
      <c r="E235" s="53"/>
      <c r="F235" s="53"/>
      <c r="G235" s="53"/>
      <c r="H235" s="53"/>
    </row>
    <row r="236" spans="3:8" ht="15.75" customHeight="1" x14ac:dyDescent="0.2">
      <c r="C236" s="53"/>
      <c r="D236" s="53"/>
      <c r="E236" s="53"/>
      <c r="F236" s="53"/>
      <c r="G236" s="53"/>
      <c r="H236" s="53"/>
    </row>
    <row r="237" spans="3:8" ht="15.75" customHeight="1" x14ac:dyDescent="0.2">
      <c r="C237" s="53"/>
      <c r="D237" s="53"/>
      <c r="E237" s="53"/>
      <c r="F237" s="53"/>
      <c r="G237" s="53"/>
      <c r="H237" s="53"/>
    </row>
    <row r="238" spans="3:8" ht="15.75" customHeight="1" x14ac:dyDescent="0.2">
      <c r="C238" s="53"/>
      <c r="D238" s="53"/>
      <c r="E238" s="53"/>
      <c r="F238" s="53"/>
      <c r="G238" s="53"/>
      <c r="H238" s="53"/>
    </row>
    <row r="239" spans="3:8" ht="15.75" customHeight="1" x14ac:dyDescent="0.2">
      <c r="C239" s="53"/>
      <c r="D239" s="53"/>
      <c r="E239" s="53"/>
      <c r="F239" s="53"/>
      <c r="G239" s="53"/>
      <c r="H239" s="53"/>
    </row>
    <row r="240" spans="3:8" ht="15.75" customHeight="1" x14ac:dyDescent="0.2">
      <c r="C240" s="53"/>
      <c r="D240" s="53"/>
      <c r="E240" s="53"/>
      <c r="F240" s="53"/>
      <c r="G240" s="53"/>
      <c r="H240" s="53"/>
    </row>
    <row r="241" spans="3:8" ht="15.75" customHeight="1" x14ac:dyDescent="0.2">
      <c r="C241" s="53"/>
      <c r="D241" s="53"/>
      <c r="E241" s="53"/>
      <c r="F241" s="53"/>
      <c r="G241" s="53"/>
      <c r="H241" s="53"/>
    </row>
    <row r="242" spans="3:8" ht="15.75" customHeight="1" x14ac:dyDescent="0.2">
      <c r="C242" s="53"/>
      <c r="D242" s="53"/>
      <c r="E242" s="53"/>
      <c r="F242" s="53"/>
      <c r="G242" s="53"/>
      <c r="H242" s="53"/>
    </row>
    <row r="243" spans="3:8" ht="15.75" customHeight="1" x14ac:dyDescent="0.2">
      <c r="C243" s="53"/>
      <c r="D243" s="53"/>
      <c r="E243" s="53"/>
      <c r="F243" s="53"/>
      <c r="G243" s="53"/>
      <c r="H243" s="53"/>
    </row>
    <row r="244" spans="3:8" ht="15.75" customHeight="1" x14ac:dyDescent="0.2">
      <c r="C244" s="53"/>
      <c r="D244" s="53"/>
      <c r="E244" s="53"/>
      <c r="F244" s="53"/>
      <c r="G244" s="53"/>
      <c r="H244" s="53"/>
    </row>
    <row r="245" spans="3:8" ht="15.75" customHeight="1" x14ac:dyDescent="0.2">
      <c r="C245" s="53"/>
      <c r="D245" s="53"/>
      <c r="E245" s="53"/>
      <c r="F245" s="53"/>
      <c r="G245" s="53"/>
      <c r="H245" s="53"/>
    </row>
    <row r="246" spans="3:8" ht="15.75" customHeight="1" x14ac:dyDescent="0.2">
      <c r="C246" s="53"/>
      <c r="D246" s="53"/>
      <c r="E246" s="53"/>
      <c r="F246" s="53"/>
      <c r="G246" s="53"/>
      <c r="H246" s="53"/>
    </row>
    <row r="247" spans="3:8" ht="15.75" customHeight="1" x14ac:dyDescent="0.2">
      <c r="C247" s="53"/>
      <c r="D247" s="53"/>
      <c r="E247" s="53"/>
      <c r="F247" s="53"/>
      <c r="G247" s="53"/>
      <c r="H247" s="53"/>
    </row>
    <row r="248" spans="3:8" ht="15.75" customHeight="1" x14ac:dyDescent="0.2">
      <c r="C248" s="53"/>
      <c r="D248" s="53"/>
      <c r="E248" s="53"/>
      <c r="F248" s="53"/>
      <c r="G248" s="53"/>
      <c r="H248" s="53"/>
    </row>
    <row r="249" spans="3:8" ht="15.75" customHeight="1" x14ac:dyDescent="0.2"/>
    <row r="250" spans="3:8" ht="15.75" customHeight="1" x14ac:dyDescent="0.2"/>
    <row r="251" spans="3:8" ht="15.75" customHeight="1" x14ac:dyDescent="0.2"/>
    <row r="252" spans="3:8" ht="15.75" customHeight="1" x14ac:dyDescent="0.2"/>
    <row r="253" spans="3:8" ht="15.75" customHeight="1" x14ac:dyDescent="0.2"/>
    <row r="254" spans="3:8" ht="15.75" customHeight="1" x14ac:dyDescent="0.2"/>
    <row r="255" spans="3:8" ht="15.75" customHeight="1" x14ac:dyDescent="0.2"/>
    <row r="256" spans="3: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47" r:id="rId1" xr:uid="{00000000-0004-0000-0300-000000000000}"/>
    <hyperlink ref="A48" r:id="rId2" location="gid=1167194113" xr:uid="{00000000-0004-0000-0300-000001000000}"/>
  </hyperlinks>
  <printOptions horizontalCentered="1" gridLines="1"/>
  <pageMargins left="0.7" right="0.7" top="0.75" bottom="0.75" header="0" footer="0"/>
  <pageSetup paperSize="9" fitToHeight="0" pageOrder="overThenDown"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Y1000"/>
  <sheetViews>
    <sheetView workbookViewId="0"/>
  </sheetViews>
  <sheetFormatPr defaultColWidth="14.42578125" defaultRowHeight="15" customHeight="1" x14ac:dyDescent="0.2"/>
  <cols>
    <col min="1" max="1" width="21.42578125" customWidth="1"/>
    <col min="2" max="2" width="24.7109375" customWidth="1"/>
    <col min="3" max="5" width="14.42578125" customWidth="1"/>
    <col min="6" max="6" width="5" customWidth="1"/>
    <col min="7" max="8" width="14.42578125" customWidth="1"/>
    <col min="9" max="26" width="12.7109375" customWidth="1"/>
  </cols>
  <sheetData>
    <row r="1" spans="1:25" ht="24.75" customHeight="1" x14ac:dyDescent="0.2">
      <c r="A1" s="4" t="s">
        <v>33</v>
      </c>
      <c r="B1" s="5"/>
      <c r="C1" s="6"/>
      <c r="D1" s="6"/>
      <c r="E1" s="6"/>
      <c r="F1" s="6"/>
      <c r="G1" s="6"/>
      <c r="H1" s="6"/>
      <c r="I1" s="5"/>
      <c r="J1" s="5"/>
      <c r="K1" s="5"/>
      <c r="L1" s="5"/>
      <c r="M1" s="5"/>
      <c r="N1" s="5"/>
      <c r="O1" s="5"/>
      <c r="P1" s="5"/>
      <c r="Q1" s="5"/>
      <c r="R1" s="5"/>
      <c r="S1" s="5"/>
      <c r="T1" s="5"/>
      <c r="U1" s="5"/>
      <c r="V1" s="5"/>
      <c r="W1" s="5"/>
      <c r="X1" s="5"/>
      <c r="Y1" s="5"/>
    </row>
    <row r="2" spans="1:25" ht="15.75" customHeight="1" x14ac:dyDescent="0.2">
      <c r="A2" s="7" t="s">
        <v>34</v>
      </c>
      <c r="B2" s="8" t="s">
        <v>35</v>
      </c>
      <c r="C2" s="9" t="s">
        <v>36</v>
      </c>
      <c r="D2" s="9"/>
      <c r="E2" s="10"/>
      <c r="F2" s="11"/>
      <c r="G2" s="9" t="s">
        <v>37</v>
      </c>
      <c r="H2" s="10"/>
      <c r="I2" s="12"/>
      <c r="J2" s="12"/>
      <c r="K2" s="12"/>
      <c r="L2" s="12"/>
      <c r="M2" s="12"/>
      <c r="N2" s="12"/>
      <c r="O2" s="12"/>
      <c r="P2" s="12"/>
      <c r="Q2" s="12"/>
      <c r="R2" s="12"/>
      <c r="S2" s="12"/>
      <c r="T2" s="12"/>
      <c r="U2" s="12"/>
      <c r="V2" s="12"/>
      <c r="W2" s="12"/>
      <c r="X2" s="12"/>
      <c r="Y2" s="12"/>
    </row>
    <row r="3" spans="1:25" ht="15.75" customHeight="1" x14ac:dyDescent="0.2">
      <c r="A3" s="14" t="s">
        <v>39</v>
      </c>
      <c r="B3" s="15" t="s">
        <v>40</v>
      </c>
      <c r="C3" s="16" t="s">
        <v>41</v>
      </c>
      <c r="D3" s="16" t="s">
        <v>42</v>
      </c>
      <c r="E3" s="17" t="s">
        <v>43</v>
      </c>
      <c r="F3" s="18"/>
      <c r="G3" s="19" t="s">
        <v>42</v>
      </c>
      <c r="H3" s="16" t="s">
        <v>43</v>
      </c>
      <c r="I3" s="20"/>
      <c r="J3" s="20"/>
      <c r="K3" s="20"/>
      <c r="L3" s="20"/>
      <c r="M3" s="20"/>
      <c r="N3" s="20"/>
      <c r="O3" s="20"/>
      <c r="P3" s="20"/>
      <c r="Q3" s="20"/>
      <c r="R3" s="20"/>
      <c r="S3" s="20"/>
      <c r="T3" s="20"/>
      <c r="U3" s="20"/>
      <c r="V3" s="20"/>
      <c r="W3" s="20"/>
      <c r="X3" s="20"/>
      <c r="Y3" s="20"/>
    </row>
    <row r="4" spans="1:25" ht="15.75" customHeight="1" x14ac:dyDescent="0.2">
      <c r="A4" s="21" t="s">
        <v>45</v>
      </c>
      <c r="B4" s="22" t="s">
        <v>46</v>
      </c>
      <c r="C4" s="23">
        <f>ROUND(13636*1.1,0)</f>
        <v>15000</v>
      </c>
      <c r="D4" s="23" t="e">
        <f t="shared" ref="D4:D6" si="0">#REF!</f>
        <v>#REF!</v>
      </c>
      <c r="E4" s="24" t="e">
        <f t="shared" ref="E4:E7" si="1">C4*D4</f>
        <v>#REF!</v>
      </c>
      <c r="F4" s="25"/>
      <c r="G4" s="26"/>
      <c r="H4" s="23">
        <f>C4*G4</f>
        <v>0</v>
      </c>
      <c r="I4" s="27"/>
    </row>
    <row r="5" spans="1:25" ht="15.75" customHeight="1" x14ac:dyDescent="0.2">
      <c r="A5" s="28"/>
      <c r="B5" s="29" t="s">
        <v>48</v>
      </c>
      <c r="C5" s="25">
        <v>14000</v>
      </c>
      <c r="D5" s="25" t="e">
        <f t="shared" si="0"/>
        <v>#REF!</v>
      </c>
      <c r="E5" s="30" t="e">
        <f t="shared" si="1"/>
        <v>#REF!</v>
      </c>
      <c r="F5" s="25"/>
      <c r="G5" s="31"/>
      <c r="H5" s="25"/>
      <c r="I5" s="1"/>
    </row>
    <row r="6" spans="1:25" ht="15.75" customHeight="1" x14ac:dyDescent="0.2">
      <c r="A6" s="28"/>
      <c r="B6" s="29" t="s">
        <v>51</v>
      </c>
      <c r="C6" s="25">
        <v>8800</v>
      </c>
      <c r="D6" s="25" t="e">
        <f t="shared" si="0"/>
        <v>#REF!</v>
      </c>
      <c r="E6" s="30" t="e">
        <f t="shared" si="1"/>
        <v>#REF!</v>
      </c>
      <c r="F6" s="25"/>
      <c r="G6" s="31"/>
      <c r="H6" s="25">
        <f t="shared" ref="H6:H7" si="2">C6*G6</f>
        <v>0</v>
      </c>
      <c r="I6" s="1"/>
    </row>
    <row r="7" spans="1:25" ht="15.75" customHeight="1" x14ac:dyDescent="0.2">
      <c r="A7" s="28"/>
      <c r="B7" s="29" t="s">
        <v>53</v>
      </c>
      <c r="C7" s="25">
        <v>3200</v>
      </c>
      <c r="D7" s="25">
        <v>3</v>
      </c>
      <c r="E7" s="30">
        <f t="shared" si="1"/>
        <v>9600</v>
      </c>
      <c r="F7" s="25"/>
      <c r="G7" s="31"/>
      <c r="H7" s="25">
        <f t="shared" si="2"/>
        <v>0</v>
      </c>
      <c r="I7" s="1"/>
    </row>
    <row r="8" spans="1:25" ht="15.75" customHeight="1" x14ac:dyDescent="0.2">
      <c r="A8" s="28"/>
      <c r="B8" s="32"/>
      <c r="C8" s="25"/>
      <c r="D8" s="31"/>
      <c r="E8" s="30"/>
      <c r="F8" s="25"/>
      <c r="G8" s="31"/>
      <c r="H8" s="25"/>
      <c r="I8" s="1"/>
    </row>
    <row r="9" spans="1:25" ht="15.75" customHeight="1" x14ac:dyDescent="0.2">
      <c r="A9" s="21" t="s">
        <v>56</v>
      </c>
      <c r="B9" s="33" t="s">
        <v>57</v>
      </c>
      <c r="C9" s="23">
        <v>30000</v>
      </c>
      <c r="D9" s="26">
        <v>1</v>
      </c>
      <c r="E9" s="24">
        <f t="shared" ref="E9:E12" si="3">C9*D9</f>
        <v>30000</v>
      </c>
      <c r="F9" s="34"/>
      <c r="G9" s="35"/>
      <c r="H9" s="36">
        <f>C9*G9</f>
        <v>0</v>
      </c>
      <c r="I9" s="1"/>
    </row>
    <row r="10" spans="1:25" ht="15.75" customHeight="1" x14ac:dyDescent="0.2">
      <c r="A10" s="28"/>
      <c r="B10" s="32" t="s">
        <v>59</v>
      </c>
      <c r="C10" s="25">
        <v>43240</v>
      </c>
      <c r="D10" s="31">
        <v>1</v>
      </c>
      <c r="E10" s="30">
        <f t="shared" si="3"/>
        <v>43240</v>
      </c>
      <c r="F10" s="34"/>
      <c r="G10" s="37"/>
      <c r="H10" s="34"/>
      <c r="I10" s="1"/>
    </row>
    <row r="11" spans="1:25" ht="15.75" customHeight="1" x14ac:dyDescent="0.2">
      <c r="A11" s="28"/>
      <c r="B11" s="32" t="s">
        <v>109</v>
      </c>
      <c r="C11" s="25">
        <v>10000</v>
      </c>
      <c r="D11" s="31">
        <v>4</v>
      </c>
      <c r="E11" s="30">
        <f t="shared" si="3"/>
        <v>40000</v>
      </c>
      <c r="F11" s="34"/>
      <c r="G11" s="37"/>
      <c r="H11" s="34"/>
      <c r="I11" s="1"/>
    </row>
    <row r="12" spans="1:25" ht="15.75" customHeight="1" x14ac:dyDescent="0.2">
      <c r="A12" s="39"/>
      <c r="B12" s="40"/>
      <c r="C12" s="41">
        <v>0</v>
      </c>
      <c r="D12" s="42">
        <v>0</v>
      </c>
      <c r="E12" s="43">
        <f t="shared" si="3"/>
        <v>0</v>
      </c>
      <c r="F12" s="34"/>
      <c r="G12" s="44"/>
      <c r="H12" s="45">
        <f>C12*G12</f>
        <v>0</v>
      </c>
      <c r="I12" s="1"/>
    </row>
    <row r="13" spans="1:25" ht="15.75" customHeight="1" x14ac:dyDescent="0.2">
      <c r="A13" s="8" t="s">
        <v>68</v>
      </c>
      <c r="B13" s="46"/>
      <c r="C13" s="47"/>
      <c r="D13" s="48"/>
      <c r="E13" s="49" t="e">
        <f>SUM(E4:E12)</f>
        <v>#REF!</v>
      </c>
      <c r="F13" s="11"/>
      <c r="G13" s="10"/>
      <c r="H13" s="51">
        <f>SUM(H4:H12)</f>
        <v>0</v>
      </c>
      <c r="I13" s="52"/>
      <c r="J13" s="52"/>
      <c r="K13" s="52"/>
      <c r="L13" s="52"/>
      <c r="M13" s="52"/>
      <c r="N13" s="52"/>
      <c r="O13" s="52"/>
      <c r="P13" s="52"/>
      <c r="Q13" s="52"/>
      <c r="R13" s="52"/>
      <c r="S13" s="52"/>
      <c r="T13" s="52"/>
      <c r="U13" s="52"/>
      <c r="V13" s="52"/>
      <c r="W13" s="52"/>
      <c r="X13" s="52"/>
      <c r="Y13" s="52"/>
    </row>
    <row r="14" spans="1:25" ht="15.75" customHeight="1" x14ac:dyDescent="0.2">
      <c r="A14" s="1"/>
      <c r="B14" s="1"/>
      <c r="C14" s="53"/>
      <c r="D14" s="53"/>
      <c r="E14" s="53"/>
      <c r="F14" s="53"/>
      <c r="G14" s="53"/>
      <c r="H14" s="53"/>
      <c r="I14" s="1"/>
    </row>
    <row r="15" spans="1:25" ht="15.75" customHeight="1" x14ac:dyDescent="0.2">
      <c r="A15" s="1"/>
      <c r="B15" s="1"/>
      <c r="C15" s="53"/>
      <c r="D15" s="53"/>
      <c r="E15" s="53"/>
      <c r="F15" s="53"/>
      <c r="G15" s="53"/>
      <c r="H15" s="53"/>
      <c r="I15" s="1"/>
    </row>
    <row r="16" spans="1:25" ht="15.75" customHeight="1" x14ac:dyDescent="0.2">
      <c r="A16" s="54" t="s">
        <v>69</v>
      </c>
      <c r="B16" s="8" t="s">
        <v>35</v>
      </c>
      <c r="C16" s="9"/>
      <c r="D16" s="9"/>
      <c r="E16" s="10"/>
      <c r="F16" s="11"/>
      <c r="G16" s="9" t="s">
        <v>37</v>
      </c>
      <c r="H16" s="10"/>
      <c r="I16" s="1"/>
    </row>
    <row r="17" spans="1:25" ht="15.75" customHeight="1" x14ac:dyDescent="0.2">
      <c r="A17" s="14" t="s">
        <v>39</v>
      </c>
      <c r="B17" s="15" t="s">
        <v>40</v>
      </c>
      <c r="C17" s="16" t="s">
        <v>41</v>
      </c>
      <c r="D17" s="16" t="s">
        <v>42</v>
      </c>
      <c r="E17" s="17" t="s">
        <v>43</v>
      </c>
      <c r="F17" s="18"/>
      <c r="G17" s="19" t="s">
        <v>42</v>
      </c>
      <c r="H17" s="16" t="s">
        <v>43</v>
      </c>
      <c r="I17" s="20"/>
      <c r="J17" s="20"/>
      <c r="K17" s="20"/>
      <c r="L17" s="20"/>
      <c r="M17" s="20"/>
      <c r="N17" s="20"/>
      <c r="O17" s="20"/>
      <c r="P17" s="20"/>
      <c r="Q17" s="20"/>
      <c r="R17" s="20"/>
      <c r="S17" s="20"/>
      <c r="T17" s="20"/>
      <c r="U17" s="20"/>
      <c r="V17" s="20"/>
      <c r="W17" s="20"/>
      <c r="X17" s="20"/>
      <c r="Y17" s="20"/>
    </row>
    <row r="18" spans="1:25" ht="15.75" customHeight="1" x14ac:dyDescent="0.2">
      <c r="A18" s="21" t="s">
        <v>70</v>
      </c>
      <c r="B18" s="22" t="s">
        <v>64</v>
      </c>
      <c r="C18" s="23">
        <v>11000</v>
      </c>
      <c r="D18" s="23" t="e">
        <f>SUM(D4:D5)</f>
        <v>#REF!</v>
      </c>
      <c r="E18" s="24" t="e">
        <f t="shared" ref="E18:E26" si="4">C18*D18</f>
        <v>#REF!</v>
      </c>
      <c r="F18" s="25"/>
      <c r="G18" s="26"/>
      <c r="H18" s="23"/>
      <c r="I18" s="1"/>
    </row>
    <row r="19" spans="1:25" ht="15.75" customHeight="1" x14ac:dyDescent="0.2">
      <c r="A19" s="28"/>
      <c r="B19" s="29" t="s">
        <v>65</v>
      </c>
      <c r="C19" s="25">
        <v>8800</v>
      </c>
      <c r="D19" s="25" t="e">
        <f>D6</f>
        <v>#REF!</v>
      </c>
      <c r="E19" s="30" t="e">
        <f t="shared" si="4"/>
        <v>#REF!</v>
      </c>
      <c r="F19" s="25"/>
      <c r="G19" s="31"/>
      <c r="H19" s="25"/>
      <c r="I19" s="1"/>
    </row>
    <row r="20" spans="1:25" ht="15.75" customHeight="1" x14ac:dyDescent="0.2">
      <c r="A20" s="28"/>
      <c r="B20" s="29" t="s">
        <v>72</v>
      </c>
      <c r="C20" s="25">
        <v>2420</v>
      </c>
      <c r="D20" s="25" t="e">
        <f>SUM(D18:D19)</f>
        <v>#REF!</v>
      </c>
      <c r="E20" s="30" t="e">
        <f t="shared" si="4"/>
        <v>#REF!</v>
      </c>
      <c r="F20" s="25"/>
      <c r="G20" s="31"/>
      <c r="H20" s="25"/>
      <c r="I20" s="1"/>
    </row>
    <row r="21" spans="1:25" ht="15.75" customHeight="1" x14ac:dyDescent="0.2">
      <c r="A21" s="21" t="s">
        <v>79</v>
      </c>
      <c r="B21" s="22" t="s">
        <v>110</v>
      </c>
      <c r="C21" s="23">
        <v>11000</v>
      </c>
      <c r="D21" s="23">
        <v>1</v>
      </c>
      <c r="E21" s="24">
        <f t="shared" si="4"/>
        <v>11000</v>
      </c>
      <c r="F21" s="25"/>
      <c r="G21" s="26"/>
      <c r="H21" s="23">
        <f>C21*G21</f>
        <v>0</v>
      </c>
      <c r="I21" s="1"/>
    </row>
    <row r="22" spans="1:25" ht="15.75" customHeight="1" x14ac:dyDescent="0.2">
      <c r="A22" s="28"/>
      <c r="B22" s="29" t="s">
        <v>82</v>
      </c>
      <c r="C22" s="25">
        <v>11000</v>
      </c>
      <c r="D22" s="25">
        <v>1</v>
      </c>
      <c r="E22" s="30">
        <f t="shared" si="4"/>
        <v>11000</v>
      </c>
      <c r="F22" s="34"/>
      <c r="G22" s="37"/>
      <c r="H22" s="34"/>
      <c r="I22" s="1"/>
    </row>
    <row r="23" spans="1:25" ht="15.75" customHeight="1" x14ac:dyDescent="0.2">
      <c r="A23" s="28"/>
      <c r="B23" s="29" t="s">
        <v>77</v>
      </c>
      <c r="C23" s="25">
        <f>6000+1500</f>
        <v>7500</v>
      </c>
      <c r="D23" s="25">
        <f>D7</f>
        <v>3</v>
      </c>
      <c r="E23" s="30">
        <f t="shared" si="4"/>
        <v>22500</v>
      </c>
      <c r="F23" s="34"/>
      <c r="G23" s="37"/>
      <c r="H23" s="34">
        <f>C23*G23</f>
        <v>0</v>
      </c>
      <c r="I23" s="1"/>
    </row>
    <row r="24" spans="1:25" ht="15.75" customHeight="1" x14ac:dyDescent="0.2">
      <c r="A24" s="28"/>
      <c r="B24" s="29" t="s">
        <v>83</v>
      </c>
      <c r="C24" s="25">
        <v>15000</v>
      </c>
      <c r="D24" s="25">
        <v>1</v>
      </c>
      <c r="E24" s="30">
        <f t="shared" si="4"/>
        <v>15000</v>
      </c>
      <c r="F24" s="25"/>
      <c r="G24" s="31"/>
      <c r="H24" s="25"/>
      <c r="I24" s="1"/>
    </row>
    <row r="25" spans="1:25" ht="15.75" customHeight="1" x14ac:dyDescent="0.2">
      <c r="A25" s="28"/>
      <c r="B25" s="29" t="s">
        <v>84</v>
      </c>
      <c r="C25" s="25">
        <v>3000</v>
      </c>
      <c r="D25" s="25">
        <v>1</v>
      </c>
      <c r="E25" s="30">
        <f t="shared" si="4"/>
        <v>3000</v>
      </c>
      <c r="F25" s="25"/>
      <c r="G25" s="31"/>
      <c r="H25" s="25"/>
      <c r="I25" s="1"/>
    </row>
    <row r="26" spans="1:25" ht="15.75" customHeight="1" x14ac:dyDescent="0.2">
      <c r="A26" s="28"/>
      <c r="B26" s="29" t="s">
        <v>111</v>
      </c>
      <c r="C26" s="25">
        <v>30000</v>
      </c>
      <c r="D26" s="25">
        <v>1</v>
      </c>
      <c r="E26" s="30">
        <f t="shared" si="4"/>
        <v>30000</v>
      </c>
      <c r="F26" s="25"/>
      <c r="G26" s="31"/>
      <c r="H26" s="25"/>
      <c r="I26" s="1"/>
    </row>
    <row r="27" spans="1:25" ht="15.75" customHeight="1" x14ac:dyDescent="0.2">
      <c r="A27" s="28"/>
      <c r="B27" s="29"/>
      <c r="C27" s="25"/>
      <c r="D27" s="25"/>
      <c r="E27" s="30"/>
      <c r="F27" s="25"/>
      <c r="G27" s="31"/>
      <c r="H27" s="25"/>
      <c r="I27" s="1"/>
    </row>
    <row r="28" spans="1:25" ht="15.75" customHeight="1" x14ac:dyDescent="0.2">
      <c r="A28" s="28"/>
      <c r="B28" s="29"/>
      <c r="C28" s="25"/>
      <c r="D28" s="25"/>
      <c r="E28" s="30"/>
      <c r="F28" s="25"/>
      <c r="G28" s="31"/>
      <c r="H28" s="25">
        <f t="shared" ref="H28:H33" si="5">C28*G28</f>
        <v>0</v>
      </c>
      <c r="I28" s="1"/>
    </row>
    <row r="29" spans="1:25" ht="15.75" customHeight="1" x14ac:dyDescent="0.2">
      <c r="A29" s="21" t="s">
        <v>85</v>
      </c>
      <c r="B29" s="22" t="s">
        <v>107</v>
      </c>
      <c r="C29" s="23">
        <v>3000</v>
      </c>
      <c r="D29" s="23">
        <v>0</v>
      </c>
      <c r="E29" s="24">
        <f t="shared" ref="E29:E30" si="6">C29*D29</f>
        <v>0</v>
      </c>
      <c r="F29" s="25"/>
      <c r="G29" s="26"/>
      <c r="H29" s="23">
        <f t="shared" si="5"/>
        <v>0</v>
      </c>
      <c r="I29" s="1"/>
    </row>
    <row r="30" spans="1:25" ht="15.75" customHeight="1" x14ac:dyDescent="0.2">
      <c r="A30" s="28"/>
      <c r="B30" s="29" t="s">
        <v>112</v>
      </c>
      <c r="C30" s="25">
        <v>3000</v>
      </c>
      <c r="D30" s="25">
        <v>1</v>
      </c>
      <c r="E30" s="30">
        <f t="shared" si="6"/>
        <v>3000</v>
      </c>
      <c r="F30" s="34"/>
      <c r="G30" s="37"/>
      <c r="H30" s="34">
        <f t="shared" si="5"/>
        <v>0</v>
      </c>
      <c r="I30" s="1"/>
    </row>
    <row r="31" spans="1:25" ht="15.75" customHeight="1" x14ac:dyDescent="0.2">
      <c r="A31" s="28"/>
      <c r="B31" s="29"/>
      <c r="C31" s="25"/>
      <c r="D31" s="25"/>
      <c r="E31" s="30"/>
      <c r="F31" s="34"/>
      <c r="G31" s="37"/>
      <c r="H31" s="34">
        <f t="shared" si="5"/>
        <v>0</v>
      </c>
      <c r="I31" s="1"/>
    </row>
    <row r="32" spans="1:25" ht="15.75" customHeight="1" x14ac:dyDescent="0.2">
      <c r="A32" s="39"/>
      <c r="B32" s="56"/>
      <c r="C32" s="41"/>
      <c r="D32" s="41"/>
      <c r="E32" s="57"/>
      <c r="F32" s="25"/>
      <c r="G32" s="42"/>
      <c r="H32" s="41">
        <f t="shared" si="5"/>
        <v>0</v>
      </c>
      <c r="I32" s="1"/>
    </row>
    <row r="33" spans="1:9" ht="15.75" customHeight="1" x14ac:dyDescent="0.2">
      <c r="A33" s="28" t="s">
        <v>88</v>
      </c>
      <c r="B33" s="29" t="s">
        <v>113</v>
      </c>
      <c r="C33" s="25">
        <f t="shared" ref="C33:C34" si="7">C$4</f>
        <v>15000</v>
      </c>
      <c r="D33" s="25">
        <v>1</v>
      </c>
      <c r="E33" s="24">
        <f t="shared" ref="E33:E36" si="8">C33*D33</f>
        <v>15000</v>
      </c>
      <c r="F33" s="25"/>
      <c r="G33" s="31"/>
      <c r="H33" s="25">
        <f t="shared" si="5"/>
        <v>0</v>
      </c>
      <c r="I33" s="1"/>
    </row>
    <row r="34" spans="1:9" ht="15.75" customHeight="1" x14ac:dyDescent="0.2">
      <c r="A34" s="28"/>
      <c r="B34" s="29" t="s">
        <v>89</v>
      </c>
      <c r="C34" s="25">
        <f t="shared" si="7"/>
        <v>15000</v>
      </c>
      <c r="D34" s="25">
        <v>0</v>
      </c>
      <c r="E34" s="30">
        <f t="shared" si="8"/>
        <v>0</v>
      </c>
      <c r="F34" s="34"/>
      <c r="G34" s="37"/>
      <c r="H34" s="34"/>
      <c r="I34" s="1"/>
    </row>
    <row r="35" spans="1:9" ht="15.75" customHeight="1" x14ac:dyDescent="0.2">
      <c r="A35" s="28"/>
      <c r="B35" s="29" t="s">
        <v>90</v>
      </c>
      <c r="C35" s="25">
        <f>C$6</f>
        <v>8800</v>
      </c>
      <c r="D35" s="25">
        <v>0</v>
      </c>
      <c r="E35" s="30">
        <f t="shared" si="8"/>
        <v>0</v>
      </c>
      <c r="F35" s="34"/>
      <c r="G35" s="37"/>
      <c r="H35" s="34"/>
      <c r="I35" s="1"/>
    </row>
    <row r="36" spans="1:9" ht="15.75" customHeight="1" x14ac:dyDescent="0.2">
      <c r="A36" s="28"/>
      <c r="B36" s="29" t="s">
        <v>108</v>
      </c>
      <c r="C36" s="25">
        <v>2000</v>
      </c>
      <c r="D36" s="25">
        <v>3</v>
      </c>
      <c r="E36" s="30">
        <f t="shared" si="8"/>
        <v>6000</v>
      </c>
      <c r="F36" s="34"/>
      <c r="G36" s="37"/>
      <c r="H36" s="34"/>
      <c r="I36" s="1"/>
    </row>
    <row r="37" spans="1:9" ht="15.75" customHeight="1" x14ac:dyDescent="0.2">
      <c r="A37" s="28"/>
      <c r="B37" s="29"/>
      <c r="C37" s="25"/>
      <c r="D37" s="25"/>
      <c r="E37" s="30"/>
      <c r="F37" s="34"/>
      <c r="G37" s="37"/>
      <c r="H37" s="34">
        <f t="shared" ref="H37:H40" si="9">C37*G37</f>
        <v>0</v>
      </c>
      <c r="I37" s="1"/>
    </row>
    <row r="38" spans="1:9" ht="15.75" customHeight="1" x14ac:dyDescent="0.2">
      <c r="A38" s="3" t="s">
        <v>91</v>
      </c>
      <c r="B38" s="3"/>
      <c r="C38" s="68">
        <f>241*40+28*50</f>
        <v>11040</v>
      </c>
      <c r="D38" s="58">
        <v>1</v>
      </c>
      <c r="E38" s="59">
        <f t="shared" ref="E38:E40" si="10">C38*D38</f>
        <v>11040</v>
      </c>
      <c r="F38" s="25"/>
      <c r="G38" s="60"/>
      <c r="H38" s="58">
        <f t="shared" si="9"/>
        <v>0</v>
      </c>
      <c r="I38" s="1"/>
    </row>
    <row r="39" spans="1:9" ht="15.75" customHeight="1" x14ac:dyDescent="0.2">
      <c r="A39" s="3" t="s">
        <v>92</v>
      </c>
      <c r="B39" s="3"/>
      <c r="C39" s="58">
        <v>3000</v>
      </c>
      <c r="D39" s="58">
        <v>1</v>
      </c>
      <c r="E39" s="59">
        <f t="shared" si="10"/>
        <v>3000</v>
      </c>
      <c r="F39" s="25"/>
      <c r="G39" s="60"/>
      <c r="H39" s="58">
        <f t="shared" si="9"/>
        <v>0</v>
      </c>
      <c r="I39" s="1"/>
    </row>
    <row r="40" spans="1:9" ht="15.75" customHeight="1" x14ac:dyDescent="0.2">
      <c r="A40" s="1" t="s">
        <v>95</v>
      </c>
      <c r="B40" s="69" t="s">
        <v>96</v>
      </c>
      <c r="C40" s="25">
        <v>0</v>
      </c>
      <c r="D40" s="25">
        <v>1</v>
      </c>
      <c r="E40" s="30">
        <f t="shared" si="10"/>
        <v>0</v>
      </c>
      <c r="F40" s="34"/>
      <c r="G40" s="37"/>
      <c r="H40" s="34">
        <f t="shared" si="9"/>
        <v>0</v>
      </c>
      <c r="I40" s="1"/>
    </row>
    <row r="41" spans="1:9" ht="15.75" customHeight="1" x14ac:dyDescent="0.2">
      <c r="A41" s="65"/>
      <c r="B41" s="66"/>
      <c r="C41" s="23"/>
      <c r="D41" s="23"/>
      <c r="E41" s="24"/>
      <c r="F41" s="11"/>
      <c r="G41" s="48"/>
      <c r="H41" s="41"/>
      <c r="I41" s="1"/>
    </row>
    <row r="42" spans="1:9" ht="15.75" customHeight="1" x14ac:dyDescent="0.2">
      <c r="A42" s="8" t="s">
        <v>98</v>
      </c>
      <c r="B42" s="46"/>
      <c r="C42" s="9"/>
      <c r="D42" s="10"/>
      <c r="E42" s="59" t="e">
        <f>SUM(E18:E40)</f>
        <v>#REF!</v>
      </c>
      <c r="F42" s="11"/>
      <c r="G42" s="10"/>
      <c r="H42" s="58">
        <f t="shared" ref="H42:H43" si="11">C42*G42</f>
        <v>0</v>
      </c>
      <c r="I42" s="1"/>
    </row>
    <row r="43" spans="1:9" ht="15.75" customHeight="1" x14ac:dyDescent="0.2">
      <c r="A43" s="8" t="s">
        <v>99</v>
      </c>
      <c r="B43" s="46"/>
      <c r="C43" s="9"/>
      <c r="D43" s="10"/>
      <c r="E43" s="49" t="e">
        <f>E13-E42</f>
        <v>#REF!</v>
      </c>
      <c r="F43" s="11"/>
      <c r="G43" s="10"/>
      <c r="H43" s="58">
        <f t="shared" si="11"/>
        <v>0</v>
      </c>
      <c r="I43" s="1"/>
    </row>
    <row r="44" spans="1:9" ht="15.75" customHeight="1" x14ac:dyDescent="0.2">
      <c r="C44" s="53"/>
      <c r="D44" s="53"/>
      <c r="E44" s="53"/>
      <c r="F44" s="53"/>
      <c r="G44" s="53"/>
      <c r="H44" s="53"/>
    </row>
    <row r="45" spans="1:9" ht="15.75" customHeight="1" x14ac:dyDescent="0.2">
      <c r="C45" s="53"/>
      <c r="D45" s="53"/>
      <c r="E45" s="53"/>
      <c r="F45" s="53"/>
      <c r="G45" s="53"/>
      <c r="H45" s="53"/>
    </row>
    <row r="46" spans="1:9" ht="15.75" customHeight="1" x14ac:dyDescent="0.2">
      <c r="A46" s="1" t="s">
        <v>100</v>
      </c>
      <c r="C46" s="53"/>
      <c r="D46" s="53"/>
      <c r="E46" s="53"/>
      <c r="F46" s="53"/>
      <c r="G46" s="53"/>
      <c r="H46" s="53"/>
    </row>
    <row r="47" spans="1:9" ht="15.75" customHeight="1" x14ac:dyDescent="0.2">
      <c r="A47" s="67" t="s">
        <v>101</v>
      </c>
      <c r="C47" s="53"/>
      <c r="D47" s="53"/>
      <c r="E47" s="53"/>
      <c r="F47" s="53"/>
      <c r="G47" s="53"/>
      <c r="H47" s="53"/>
    </row>
    <row r="48" spans="1:9" ht="15.75" customHeight="1" x14ac:dyDescent="0.2">
      <c r="A48" s="67" t="s">
        <v>102</v>
      </c>
      <c r="C48" s="53"/>
      <c r="D48" s="53"/>
      <c r="E48" s="53"/>
      <c r="F48" s="53"/>
      <c r="G48" s="53"/>
      <c r="H48" s="53"/>
    </row>
    <row r="49" spans="3:8" ht="15.75" customHeight="1" x14ac:dyDescent="0.2">
      <c r="C49" s="53"/>
      <c r="D49" s="53"/>
      <c r="E49" s="53"/>
      <c r="F49" s="53"/>
      <c r="G49" s="53"/>
      <c r="H49" s="53"/>
    </row>
    <row r="50" spans="3:8" ht="15.75" customHeight="1" x14ac:dyDescent="0.2">
      <c r="C50" s="53"/>
      <c r="D50" s="53"/>
      <c r="E50" s="53"/>
      <c r="F50" s="53"/>
      <c r="G50" s="53"/>
      <c r="H50" s="53"/>
    </row>
    <row r="51" spans="3:8" ht="15.75" customHeight="1" x14ac:dyDescent="0.2">
      <c r="C51" s="53"/>
      <c r="D51" s="53"/>
      <c r="E51" s="53"/>
      <c r="F51" s="53"/>
      <c r="G51" s="53"/>
      <c r="H51" s="53"/>
    </row>
    <row r="52" spans="3:8" ht="15.75" customHeight="1" x14ac:dyDescent="0.2">
      <c r="C52" s="53"/>
      <c r="D52" s="53"/>
      <c r="E52" s="53"/>
      <c r="F52" s="53"/>
      <c r="G52" s="53"/>
      <c r="H52" s="53"/>
    </row>
    <row r="53" spans="3:8" ht="15.75" customHeight="1" x14ac:dyDescent="0.2">
      <c r="C53" s="53"/>
      <c r="D53" s="53"/>
      <c r="E53" s="53"/>
      <c r="F53" s="53"/>
      <c r="G53" s="53"/>
      <c r="H53" s="53"/>
    </row>
    <row r="54" spans="3:8" ht="15.75" customHeight="1" x14ac:dyDescent="0.2">
      <c r="C54" s="53"/>
      <c r="D54" s="53"/>
      <c r="E54" s="53"/>
      <c r="F54" s="53"/>
      <c r="G54" s="53"/>
      <c r="H54" s="53"/>
    </row>
    <row r="55" spans="3:8" ht="15.75" customHeight="1" x14ac:dyDescent="0.2">
      <c r="C55" s="53"/>
      <c r="D55" s="53"/>
      <c r="E55" s="53"/>
      <c r="F55" s="53"/>
      <c r="G55" s="53"/>
      <c r="H55" s="53"/>
    </row>
    <row r="56" spans="3:8" ht="15.75" customHeight="1" x14ac:dyDescent="0.2">
      <c r="C56" s="53"/>
      <c r="D56" s="53"/>
      <c r="E56" s="53"/>
      <c r="F56" s="53"/>
      <c r="G56" s="53"/>
      <c r="H56" s="53"/>
    </row>
    <row r="57" spans="3:8" ht="15.75" customHeight="1" x14ac:dyDescent="0.2">
      <c r="C57" s="53"/>
      <c r="D57" s="53"/>
      <c r="E57" s="53"/>
      <c r="F57" s="53"/>
      <c r="G57" s="53"/>
      <c r="H57" s="53"/>
    </row>
    <row r="58" spans="3:8" ht="15.75" customHeight="1" x14ac:dyDescent="0.2">
      <c r="C58" s="53"/>
      <c r="D58" s="53"/>
      <c r="E58" s="53"/>
      <c r="F58" s="53"/>
      <c r="G58" s="53"/>
      <c r="H58" s="53"/>
    </row>
    <row r="59" spans="3:8" ht="15.75" customHeight="1" x14ac:dyDescent="0.2">
      <c r="C59" s="53"/>
      <c r="D59" s="53"/>
      <c r="E59" s="53"/>
      <c r="F59" s="53"/>
      <c r="G59" s="53"/>
      <c r="H59" s="53"/>
    </row>
    <row r="60" spans="3:8" ht="15.75" customHeight="1" x14ac:dyDescent="0.2">
      <c r="C60" s="53"/>
      <c r="D60" s="53"/>
      <c r="E60" s="53"/>
      <c r="F60" s="53"/>
      <c r="G60" s="53"/>
      <c r="H60" s="53"/>
    </row>
    <row r="61" spans="3:8" ht="15.75" customHeight="1" x14ac:dyDescent="0.2">
      <c r="C61" s="53"/>
      <c r="D61" s="53"/>
      <c r="E61" s="53"/>
      <c r="F61" s="53"/>
      <c r="G61" s="53"/>
      <c r="H61" s="53"/>
    </row>
    <row r="62" spans="3:8" ht="15.75" customHeight="1" x14ac:dyDescent="0.2">
      <c r="C62" s="53"/>
      <c r="D62" s="53"/>
      <c r="E62" s="53"/>
      <c r="F62" s="53"/>
      <c r="G62" s="53"/>
      <c r="H62" s="53"/>
    </row>
    <row r="63" spans="3:8" ht="15.75" customHeight="1" x14ac:dyDescent="0.2">
      <c r="C63" s="53"/>
      <c r="D63" s="53"/>
      <c r="E63" s="53"/>
      <c r="F63" s="53"/>
      <c r="G63" s="53"/>
      <c r="H63" s="53"/>
    </row>
    <row r="64" spans="3:8" ht="15.75" customHeight="1" x14ac:dyDescent="0.2">
      <c r="C64" s="53"/>
      <c r="D64" s="53"/>
      <c r="E64" s="53"/>
      <c r="F64" s="53"/>
      <c r="G64" s="53"/>
      <c r="H64" s="53"/>
    </row>
    <row r="65" spans="3:8" ht="15.75" customHeight="1" x14ac:dyDescent="0.2">
      <c r="C65" s="53"/>
      <c r="D65" s="53"/>
      <c r="E65" s="53"/>
      <c r="F65" s="53"/>
      <c r="G65" s="53"/>
      <c r="H65" s="53"/>
    </row>
    <row r="66" spans="3:8" ht="15.75" customHeight="1" x14ac:dyDescent="0.2">
      <c r="C66" s="53"/>
      <c r="D66" s="53"/>
      <c r="E66" s="53"/>
      <c r="F66" s="53"/>
      <c r="G66" s="53"/>
      <c r="H66" s="53"/>
    </row>
    <row r="67" spans="3:8" ht="15.75" customHeight="1" x14ac:dyDescent="0.2">
      <c r="C67" s="53"/>
      <c r="D67" s="53"/>
      <c r="E67" s="53"/>
      <c r="F67" s="53"/>
      <c r="G67" s="53"/>
      <c r="H67" s="53"/>
    </row>
    <row r="68" spans="3:8" ht="15.75" customHeight="1" x14ac:dyDescent="0.2">
      <c r="C68" s="53"/>
      <c r="D68" s="53"/>
      <c r="E68" s="53"/>
      <c r="F68" s="53"/>
      <c r="G68" s="53"/>
      <c r="H68" s="53"/>
    </row>
    <row r="69" spans="3:8" ht="15.75" customHeight="1" x14ac:dyDescent="0.2">
      <c r="C69" s="53"/>
      <c r="D69" s="53"/>
      <c r="E69" s="53"/>
      <c r="F69" s="53"/>
      <c r="G69" s="53"/>
      <c r="H69" s="53"/>
    </row>
    <row r="70" spans="3:8" ht="15.75" customHeight="1" x14ac:dyDescent="0.2">
      <c r="C70" s="53"/>
      <c r="D70" s="53"/>
      <c r="E70" s="53"/>
      <c r="F70" s="53"/>
      <c r="G70" s="53"/>
      <c r="H70" s="53"/>
    </row>
    <row r="71" spans="3:8" ht="15.75" customHeight="1" x14ac:dyDescent="0.2">
      <c r="C71" s="53"/>
      <c r="D71" s="53"/>
      <c r="E71" s="53"/>
      <c r="F71" s="53"/>
      <c r="G71" s="53"/>
      <c r="H71" s="53"/>
    </row>
    <row r="72" spans="3:8" ht="15.75" customHeight="1" x14ac:dyDescent="0.2">
      <c r="C72" s="53"/>
      <c r="D72" s="53"/>
      <c r="E72" s="53"/>
      <c r="F72" s="53"/>
      <c r="G72" s="53"/>
      <c r="H72" s="53"/>
    </row>
    <row r="73" spans="3:8" ht="15.75" customHeight="1" x14ac:dyDescent="0.2">
      <c r="C73" s="53"/>
      <c r="D73" s="53"/>
      <c r="E73" s="53"/>
      <c r="F73" s="53"/>
      <c r="G73" s="53"/>
      <c r="H73" s="53"/>
    </row>
    <row r="74" spans="3:8" ht="15.75" customHeight="1" x14ac:dyDescent="0.2">
      <c r="C74" s="53"/>
      <c r="D74" s="53"/>
      <c r="E74" s="53"/>
      <c r="F74" s="53"/>
      <c r="G74" s="53"/>
      <c r="H74" s="53"/>
    </row>
    <row r="75" spans="3:8" ht="15.75" customHeight="1" x14ac:dyDescent="0.2">
      <c r="C75" s="53"/>
      <c r="D75" s="53"/>
      <c r="E75" s="53"/>
      <c r="F75" s="53"/>
      <c r="G75" s="53"/>
      <c r="H75" s="53"/>
    </row>
    <row r="76" spans="3:8" ht="15.75" customHeight="1" x14ac:dyDescent="0.2">
      <c r="C76" s="53"/>
      <c r="D76" s="53"/>
      <c r="E76" s="53"/>
      <c r="F76" s="53"/>
      <c r="G76" s="53"/>
      <c r="H76" s="53"/>
    </row>
    <row r="77" spans="3:8" ht="15.75" customHeight="1" x14ac:dyDescent="0.2">
      <c r="C77" s="53"/>
      <c r="D77" s="53"/>
      <c r="E77" s="53"/>
      <c r="F77" s="53"/>
      <c r="G77" s="53"/>
      <c r="H77" s="53"/>
    </row>
    <row r="78" spans="3:8" ht="15.75" customHeight="1" x14ac:dyDescent="0.2">
      <c r="C78" s="53"/>
      <c r="D78" s="53"/>
      <c r="E78" s="53"/>
      <c r="F78" s="53"/>
      <c r="G78" s="53"/>
      <c r="H78" s="53"/>
    </row>
    <row r="79" spans="3:8" ht="15.75" customHeight="1" x14ac:dyDescent="0.2">
      <c r="C79" s="53"/>
      <c r="D79" s="53"/>
      <c r="E79" s="53"/>
      <c r="F79" s="53"/>
      <c r="G79" s="53"/>
      <c r="H79" s="53"/>
    </row>
    <row r="80" spans="3:8" ht="15.75" customHeight="1" x14ac:dyDescent="0.2">
      <c r="C80" s="53"/>
      <c r="D80" s="53"/>
      <c r="E80" s="53"/>
      <c r="F80" s="53"/>
      <c r="G80" s="53"/>
      <c r="H80" s="53"/>
    </row>
    <row r="81" spans="3:8" ht="15.75" customHeight="1" x14ac:dyDescent="0.2">
      <c r="C81" s="53"/>
      <c r="D81" s="53"/>
      <c r="E81" s="53"/>
      <c r="F81" s="53"/>
      <c r="G81" s="53"/>
      <c r="H81" s="53"/>
    </row>
    <row r="82" spans="3:8" ht="15.75" customHeight="1" x14ac:dyDescent="0.2">
      <c r="C82" s="53"/>
      <c r="D82" s="53"/>
      <c r="E82" s="53"/>
      <c r="F82" s="53"/>
      <c r="G82" s="53"/>
      <c r="H82" s="53"/>
    </row>
    <row r="83" spans="3:8" ht="15.75" customHeight="1" x14ac:dyDescent="0.2">
      <c r="C83" s="53"/>
      <c r="D83" s="53"/>
      <c r="E83" s="53"/>
      <c r="F83" s="53"/>
      <c r="G83" s="53"/>
      <c r="H83" s="53"/>
    </row>
    <row r="84" spans="3:8" ht="15.75" customHeight="1" x14ac:dyDescent="0.2">
      <c r="C84" s="53"/>
      <c r="D84" s="53"/>
      <c r="E84" s="53"/>
      <c r="F84" s="53"/>
      <c r="G84" s="53"/>
      <c r="H84" s="53"/>
    </row>
    <row r="85" spans="3:8" ht="15.75" customHeight="1" x14ac:dyDescent="0.2">
      <c r="C85" s="53"/>
      <c r="D85" s="53"/>
      <c r="E85" s="53"/>
      <c r="F85" s="53"/>
      <c r="G85" s="53"/>
      <c r="H85" s="53"/>
    </row>
    <row r="86" spans="3:8" ht="15.75" customHeight="1" x14ac:dyDescent="0.2">
      <c r="C86" s="53"/>
      <c r="D86" s="53"/>
      <c r="E86" s="53"/>
      <c r="F86" s="53"/>
      <c r="G86" s="53"/>
      <c r="H86" s="53"/>
    </row>
    <row r="87" spans="3:8" ht="15.75" customHeight="1" x14ac:dyDescent="0.2">
      <c r="C87" s="53"/>
      <c r="D87" s="53"/>
      <c r="E87" s="53"/>
      <c r="F87" s="53"/>
      <c r="G87" s="53"/>
      <c r="H87" s="53"/>
    </row>
    <row r="88" spans="3:8" ht="15.75" customHeight="1" x14ac:dyDescent="0.2">
      <c r="C88" s="53"/>
      <c r="D88" s="53"/>
      <c r="E88" s="53"/>
      <c r="F88" s="53"/>
      <c r="G88" s="53"/>
      <c r="H88" s="53"/>
    </row>
    <row r="89" spans="3:8" ht="15.75" customHeight="1" x14ac:dyDescent="0.2">
      <c r="C89" s="53"/>
      <c r="D89" s="53"/>
      <c r="E89" s="53"/>
      <c r="F89" s="53"/>
      <c r="G89" s="53"/>
      <c r="H89" s="53"/>
    </row>
    <row r="90" spans="3:8" ht="15.75" customHeight="1" x14ac:dyDescent="0.2">
      <c r="C90" s="53"/>
      <c r="D90" s="53"/>
      <c r="E90" s="53"/>
      <c r="F90" s="53"/>
      <c r="G90" s="53"/>
      <c r="H90" s="53"/>
    </row>
    <row r="91" spans="3:8" ht="15.75" customHeight="1" x14ac:dyDescent="0.2">
      <c r="C91" s="53"/>
      <c r="D91" s="53"/>
      <c r="E91" s="53"/>
      <c r="F91" s="53"/>
      <c r="G91" s="53"/>
      <c r="H91" s="53"/>
    </row>
    <row r="92" spans="3:8" ht="15.75" customHeight="1" x14ac:dyDescent="0.2">
      <c r="C92" s="53"/>
      <c r="D92" s="53"/>
      <c r="E92" s="53"/>
      <c r="F92" s="53"/>
      <c r="G92" s="53"/>
      <c r="H92" s="53"/>
    </row>
    <row r="93" spans="3:8" ht="15.75" customHeight="1" x14ac:dyDescent="0.2">
      <c r="C93" s="53"/>
      <c r="D93" s="53"/>
      <c r="E93" s="53"/>
      <c r="F93" s="53"/>
      <c r="G93" s="53"/>
      <c r="H93" s="53"/>
    </row>
    <row r="94" spans="3:8" ht="15.75" customHeight="1" x14ac:dyDescent="0.2">
      <c r="C94" s="53"/>
      <c r="D94" s="53"/>
      <c r="E94" s="53"/>
      <c r="F94" s="53"/>
      <c r="G94" s="53"/>
      <c r="H94" s="53"/>
    </row>
    <row r="95" spans="3:8" ht="15.75" customHeight="1" x14ac:dyDescent="0.2">
      <c r="C95" s="53"/>
      <c r="D95" s="53"/>
      <c r="E95" s="53"/>
      <c r="F95" s="53"/>
      <c r="G95" s="53"/>
      <c r="H95" s="53"/>
    </row>
    <row r="96" spans="3:8" ht="15.75" customHeight="1" x14ac:dyDescent="0.2">
      <c r="C96" s="53"/>
      <c r="D96" s="53"/>
      <c r="E96" s="53"/>
      <c r="F96" s="53"/>
      <c r="G96" s="53"/>
      <c r="H96" s="53"/>
    </row>
    <row r="97" spans="3:8" ht="15.75" customHeight="1" x14ac:dyDescent="0.2">
      <c r="C97" s="53"/>
      <c r="D97" s="53"/>
      <c r="E97" s="53"/>
      <c r="F97" s="53"/>
      <c r="G97" s="53"/>
      <c r="H97" s="53"/>
    </row>
    <row r="98" spans="3:8" ht="15.75" customHeight="1" x14ac:dyDescent="0.2">
      <c r="C98" s="53"/>
      <c r="D98" s="53"/>
      <c r="E98" s="53"/>
      <c r="F98" s="53"/>
      <c r="G98" s="53"/>
      <c r="H98" s="53"/>
    </row>
    <row r="99" spans="3:8" ht="15.75" customHeight="1" x14ac:dyDescent="0.2">
      <c r="C99" s="53"/>
      <c r="D99" s="53"/>
      <c r="E99" s="53"/>
      <c r="F99" s="53"/>
      <c r="G99" s="53"/>
      <c r="H99" s="53"/>
    </row>
    <row r="100" spans="3:8" ht="15.75" customHeight="1" x14ac:dyDescent="0.2">
      <c r="C100" s="53"/>
      <c r="D100" s="53"/>
      <c r="E100" s="53"/>
      <c r="F100" s="53"/>
      <c r="G100" s="53"/>
      <c r="H100" s="53"/>
    </row>
    <row r="101" spans="3:8" ht="15.75" customHeight="1" x14ac:dyDescent="0.2">
      <c r="C101" s="53"/>
      <c r="D101" s="53"/>
      <c r="E101" s="53"/>
      <c r="F101" s="53"/>
      <c r="G101" s="53"/>
      <c r="H101" s="53"/>
    </row>
    <row r="102" spans="3:8" ht="15.75" customHeight="1" x14ac:dyDescent="0.2">
      <c r="C102" s="53"/>
      <c r="D102" s="53"/>
      <c r="E102" s="53"/>
      <c r="F102" s="53"/>
      <c r="G102" s="53"/>
      <c r="H102" s="53"/>
    </row>
    <row r="103" spans="3:8" ht="15.75" customHeight="1" x14ac:dyDescent="0.2">
      <c r="C103" s="53"/>
      <c r="D103" s="53"/>
      <c r="E103" s="53"/>
      <c r="F103" s="53"/>
      <c r="G103" s="53"/>
      <c r="H103" s="53"/>
    </row>
    <row r="104" spans="3:8" ht="15.75" customHeight="1" x14ac:dyDescent="0.2">
      <c r="C104" s="53"/>
      <c r="D104" s="53"/>
      <c r="E104" s="53"/>
      <c r="F104" s="53"/>
      <c r="G104" s="53"/>
      <c r="H104" s="53"/>
    </row>
    <row r="105" spans="3:8" ht="15.75" customHeight="1" x14ac:dyDescent="0.2">
      <c r="C105" s="53"/>
      <c r="D105" s="53"/>
      <c r="E105" s="53"/>
      <c r="F105" s="53"/>
      <c r="G105" s="53"/>
      <c r="H105" s="53"/>
    </row>
    <row r="106" spans="3:8" ht="15.75" customHeight="1" x14ac:dyDescent="0.2">
      <c r="C106" s="53"/>
      <c r="D106" s="53"/>
      <c r="E106" s="53"/>
      <c r="F106" s="53"/>
      <c r="G106" s="53"/>
      <c r="H106" s="53"/>
    </row>
    <row r="107" spans="3:8" ht="15.75" customHeight="1" x14ac:dyDescent="0.2">
      <c r="C107" s="53"/>
      <c r="D107" s="53"/>
      <c r="E107" s="53"/>
      <c r="F107" s="53"/>
      <c r="G107" s="53"/>
      <c r="H107" s="53"/>
    </row>
    <row r="108" spans="3:8" ht="15.75" customHeight="1" x14ac:dyDescent="0.2">
      <c r="C108" s="53"/>
      <c r="D108" s="53"/>
      <c r="E108" s="53"/>
      <c r="F108" s="53"/>
      <c r="G108" s="53"/>
      <c r="H108" s="53"/>
    </row>
    <row r="109" spans="3:8" ht="15.75" customHeight="1" x14ac:dyDescent="0.2">
      <c r="C109" s="53"/>
      <c r="D109" s="53"/>
      <c r="E109" s="53"/>
      <c r="F109" s="53"/>
      <c r="G109" s="53"/>
      <c r="H109" s="53"/>
    </row>
    <row r="110" spans="3:8" ht="15.75" customHeight="1" x14ac:dyDescent="0.2">
      <c r="C110" s="53"/>
      <c r="D110" s="53"/>
      <c r="E110" s="53"/>
      <c r="F110" s="53"/>
      <c r="G110" s="53"/>
      <c r="H110" s="53"/>
    </row>
    <row r="111" spans="3:8" ht="15.75" customHeight="1" x14ac:dyDescent="0.2">
      <c r="C111" s="53"/>
      <c r="D111" s="53"/>
      <c r="E111" s="53"/>
      <c r="F111" s="53"/>
      <c r="G111" s="53"/>
      <c r="H111" s="53"/>
    </row>
    <row r="112" spans="3:8" ht="15.75" customHeight="1" x14ac:dyDescent="0.2">
      <c r="C112" s="53"/>
      <c r="D112" s="53"/>
      <c r="E112" s="53"/>
      <c r="F112" s="53"/>
      <c r="G112" s="53"/>
      <c r="H112" s="53"/>
    </row>
    <row r="113" spans="3:8" ht="15.75" customHeight="1" x14ac:dyDescent="0.2">
      <c r="C113" s="53"/>
      <c r="D113" s="53"/>
      <c r="E113" s="53"/>
      <c r="F113" s="53"/>
      <c r="G113" s="53"/>
      <c r="H113" s="53"/>
    </row>
    <row r="114" spans="3:8" ht="15.75" customHeight="1" x14ac:dyDescent="0.2">
      <c r="C114" s="53"/>
      <c r="D114" s="53"/>
      <c r="E114" s="53"/>
      <c r="F114" s="53"/>
      <c r="G114" s="53"/>
      <c r="H114" s="53"/>
    </row>
    <row r="115" spans="3:8" ht="15.75" customHeight="1" x14ac:dyDescent="0.2">
      <c r="C115" s="53"/>
      <c r="D115" s="53"/>
      <c r="E115" s="53"/>
      <c r="F115" s="53"/>
      <c r="G115" s="53"/>
      <c r="H115" s="53"/>
    </row>
    <row r="116" spans="3:8" ht="15.75" customHeight="1" x14ac:dyDescent="0.2">
      <c r="C116" s="53"/>
      <c r="D116" s="53"/>
      <c r="E116" s="53"/>
      <c r="F116" s="53"/>
      <c r="G116" s="53"/>
      <c r="H116" s="53"/>
    </row>
    <row r="117" spans="3:8" ht="15.75" customHeight="1" x14ac:dyDescent="0.2">
      <c r="C117" s="53"/>
      <c r="D117" s="53"/>
      <c r="E117" s="53"/>
      <c r="F117" s="53"/>
      <c r="G117" s="53"/>
      <c r="H117" s="53"/>
    </row>
    <row r="118" spans="3:8" ht="15.75" customHeight="1" x14ac:dyDescent="0.2">
      <c r="C118" s="53"/>
      <c r="D118" s="53"/>
      <c r="E118" s="53"/>
      <c r="F118" s="53"/>
      <c r="G118" s="53"/>
      <c r="H118" s="53"/>
    </row>
    <row r="119" spans="3:8" ht="15.75" customHeight="1" x14ac:dyDescent="0.2">
      <c r="C119" s="53"/>
      <c r="D119" s="53"/>
      <c r="E119" s="53"/>
      <c r="F119" s="53"/>
      <c r="G119" s="53"/>
      <c r="H119" s="53"/>
    </row>
    <row r="120" spans="3:8" ht="15.75" customHeight="1" x14ac:dyDescent="0.2">
      <c r="C120" s="53"/>
      <c r="D120" s="53"/>
      <c r="E120" s="53"/>
      <c r="F120" s="53"/>
      <c r="G120" s="53"/>
      <c r="H120" s="53"/>
    </row>
    <row r="121" spans="3:8" ht="15.75" customHeight="1" x14ac:dyDescent="0.2">
      <c r="C121" s="53"/>
      <c r="D121" s="53"/>
      <c r="E121" s="53"/>
      <c r="F121" s="53"/>
      <c r="G121" s="53"/>
      <c r="H121" s="53"/>
    </row>
    <row r="122" spans="3:8" ht="15.75" customHeight="1" x14ac:dyDescent="0.2">
      <c r="C122" s="53"/>
      <c r="D122" s="53"/>
      <c r="E122" s="53"/>
      <c r="F122" s="53"/>
      <c r="G122" s="53"/>
      <c r="H122" s="53"/>
    </row>
    <row r="123" spans="3:8" ht="15.75" customHeight="1" x14ac:dyDescent="0.2">
      <c r="C123" s="53"/>
      <c r="D123" s="53"/>
      <c r="E123" s="53"/>
      <c r="F123" s="53"/>
      <c r="G123" s="53"/>
      <c r="H123" s="53"/>
    </row>
    <row r="124" spans="3:8" ht="15.75" customHeight="1" x14ac:dyDescent="0.2">
      <c r="C124" s="53"/>
      <c r="D124" s="53"/>
      <c r="E124" s="53"/>
      <c r="F124" s="53"/>
      <c r="G124" s="53"/>
      <c r="H124" s="53"/>
    </row>
    <row r="125" spans="3:8" ht="15.75" customHeight="1" x14ac:dyDescent="0.2">
      <c r="C125" s="53"/>
      <c r="D125" s="53"/>
      <c r="E125" s="53"/>
      <c r="F125" s="53"/>
      <c r="G125" s="53"/>
      <c r="H125" s="53"/>
    </row>
    <row r="126" spans="3:8" ht="15.75" customHeight="1" x14ac:dyDescent="0.2">
      <c r="C126" s="53"/>
      <c r="D126" s="53"/>
      <c r="E126" s="53"/>
      <c r="F126" s="53"/>
      <c r="G126" s="53"/>
      <c r="H126" s="53"/>
    </row>
    <row r="127" spans="3:8" ht="15.75" customHeight="1" x14ac:dyDescent="0.2">
      <c r="C127" s="53"/>
      <c r="D127" s="53"/>
      <c r="E127" s="53"/>
      <c r="F127" s="53"/>
      <c r="G127" s="53"/>
      <c r="H127" s="53"/>
    </row>
    <row r="128" spans="3:8" ht="15.75" customHeight="1" x14ac:dyDescent="0.2">
      <c r="C128" s="53"/>
      <c r="D128" s="53"/>
      <c r="E128" s="53"/>
      <c r="F128" s="53"/>
      <c r="G128" s="53"/>
      <c r="H128" s="53"/>
    </row>
    <row r="129" spans="3:8" ht="15.75" customHeight="1" x14ac:dyDescent="0.2">
      <c r="C129" s="53"/>
      <c r="D129" s="53"/>
      <c r="E129" s="53"/>
      <c r="F129" s="53"/>
      <c r="G129" s="53"/>
      <c r="H129" s="53"/>
    </row>
    <row r="130" spans="3:8" ht="15.75" customHeight="1" x14ac:dyDescent="0.2">
      <c r="C130" s="53"/>
      <c r="D130" s="53"/>
      <c r="E130" s="53"/>
      <c r="F130" s="53"/>
      <c r="G130" s="53"/>
      <c r="H130" s="53"/>
    </row>
    <row r="131" spans="3:8" ht="15.75" customHeight="1" x14ac:dyDescent="0.2">
      <c r="C131" s="53"/>
      <c r="D131" s="53"/>
      <c r="E131" s="53"/>
      <c r="F131" s="53"/>
      <c r="G131" s="53"/>
      <c r="H131" s="53"/>
    </row>
    <row r="132" spans="3:8" ht="15.75" customHeight="1" x14ac:dyDescent="0.2">
      <c r="C132" s="53"/>
      <c r="D132" s="53"/>
      <c r="E132" s="53"/>
      <c r="F132" s="53"/>
      <c r="G132" s="53"/>
      <c r="H132" s="53"/>
    </row>
    <row r="133" spans="3:8" ht="15.75" customHeight="1" x14ac:dyDescent="0.2">
      <c r="C133" s="53"/>
      <c r="D133" s="53"/>
      <c r="E133" s="53"/>
      <c r="F133" s="53"/>
      <c r="G133" s="53"/>
      <c r="H133" s="53"/>
    </row>
    <row r="134" spans="3:8" ht="15.75" customHeight="1" x14ac:dyDescent="0.2">
      <c r="C134" s="53"/>
      <c r="D134" s="53"/>
      <c r="E134" s="53"/>
      <c r="F134" s="53"/>
      <c r="G134" s="53"/>
      <c r="H134" s="53"/>
    </row>
    <row r="135" spans="3:8" ht="15.75" customHeight="1" x14ac:dyDescent="0.2">
      <c r="C135" s="53"/>
      <c r="D135" s="53"/>
      <c r="E135" s="53"/>
      <c r="F135" s="53"/>
      <c r="G135" s="53"/>
      <c r="H135" s="53"/>
    </row>
    <row r="136" spans="3:8" ht="15.75" customHeight="1" x14ac:dyDescent="0.2">
      <c r="C136" s="53"/>
      <c r="D136" s="53"/>
      <c r="E136" s="53"/>
      <c r="F136" s="53"/>
      <c r="G136" s="53"/>
      <c r="H136" s="53"/>
    </row>
    <row r="137" spans="3:8" ht="15.75" customHeight="1" x14ac:dyDescent="0.2">
      <c r="C137" s="53"/>
      <c r="D137" s="53"/>
      <c r="E137" s="53"/>
      <c r="F137" s="53"/>
      <c r="G137" s="53"/>
      <c r="H137" s="53"/>
    </row>
    <row r="138" spans="3:8" ht="15.75" customHeight="1" x14ac:dyDescent="0.2">
      <c r="C138" s="53"/>
      <c r="D138" s="53"/>
      <c r="E138" s="53"/>
      <c r="F138" s="53"/>
      <c r="G138" s="53"/>
      <c r="H138" s="53"/>
    </row>
    <row r="139" spans="3:8" ht="15.75" customHeight="1" x14ac:dyDescent="0.2">
      <c r="C139" s="53"/>
      <c r="D139" s="53"/>
      <c r="E139" s="53"/>
      <c r="F139" s="53"/>
      <c r="G139" s="53"/>
      <c r="H139" s="53"/>
    </row>
    <row r="140" spans="3:8" ht="15.75" customHeight="1" x14ac:dyDescent="0.2">
      <c r="C140" s="53"/>
      <c r="D140" s="53"/>
      <c r="E140" s="53"/>
      <c r="F140" s="53"/>
      <c r="G140" s="53"/>
      <c r="H140" s="53"/>
    </row>
    <row r="141" spans="3:8" ht="15.75" customHeight="1" x14ac:dyDescent="0.2">
      <c r="C141" s="53"/>
      <c r="D141" s="53"/>
      <c r="E141" s="53"/>
      <c r="F141" s="53"/>
      <c r="G141" s="53"/>
      <c r="H141" s="53"/>
    </row>
    <row r="142" spans="3:8" ht="15.75" customHeight="1" x14ac:dyDescent="0.2">
      <c r="C142" s="53"/>
      <c r="D142" s="53"/>
      <c r="E142" s="53"/>
      <c r="F142" s="53"/>
      <c r="G142" s="53"/>
      <c r="H142" s="53"/>
    </row>
    <row r="143" spans="3:8" ht="15.75" customHeight="1" x14ac:dyDescent="0.2">
      <c r="C143" s="53"/>
      <c r="D143" s="53"/>
      <c r="E143" s="53"/>
      <c r="F143" s="53"/>
      <c r="G143" s="53"/>
      <c r="H143" s="53"/>
    </row>
    <row r="144" spans="3:8" ht="15.75" customHeight="1" x14ac:dyDescent="0.2">
      <c r="C144" s="53"/>
      <c r="D144" s="53"/>
      <c r="E144" s="53"/>
      <c r="F144" s="53"/>
      <c r="G144" s="53"/>
      <c r="H144" s="53"/>
    </row>
    <row r="145" spans="3:8" ht="15.75" customHeight="1" x14ac:dyDescent="0.2">
      <c r="C145" s="53"/>
      <c r="D145" s="53"/>
      <c r="E145" s="53"/>
      <c r="F145" s="53"/>
      <c r="G145" s="53"/>
      <c r="H145" s="53"/>
    </row>
    <row r="146" spans="3:8" ht="15.75" customHeight="1" x14ac:dyDescent="0.2">
      <c r="C146" s="53"/>
      <c r="D146" s="53"/>
      <c r="E146" s="53"/>
      <c r="F146" s="53"/>
      <c r="G146" s="53"/>
      <c r="H146" s="53"/>
    </row>
    <row r="147" spans="3:8" ht="15.75" customHeight="1" x14ac:dyDescent="0.2">
      <c r="C147" s="53"/>
      <c r="D147" s="53"/>
      <c r="E147" s="53"/>
      <c r="F147" s="53"/>
      <c r="G147" s="53"/>
      <c r="H147" s="53"/>
    </row>
    <row r="148" spans="3:8" ht="15.75" customHeight="1" x14ac:dyDescent="0.2">
      <c r="C148" s="53"/>
      <c r="D148" s="53"/>
      <c r="E148" s="53"/>
      <c r="F148" s="53"/>
      <c r="G148" s="53"/>
      <c r="H148" s="53"/>
    </row>
    <row r="149" spans="3:8" ht="15.75" customHeight="1" x14ac:dyDescent="0.2">
      <c r="C149" s="53"/>
      <c r="D149" s="53"/>
      <c r="E149" s="53"/>
      <c r="F149" s="53"/>
      <c r="G149" s="53"/>
      <c r="H149" s="53"/>
    </row>
    <row r="150" spans="3:8" ht="15.75" customHeight="1" x14ac:dyDescent="0.2">
      <c r="C150" s="53"/>
      <c r="D150" s="53"/>
      <c r="E150" s="53"/>
      <c r="F150" s="53"/>
      <c r="G150" s="53"/>
      <c r="H150" s="53"/>
    </row>
    <row r="151" spans="3:8" ht="15.75" customHeight="1" x14ac:dyDescent="0.2">
      <c r="C151" s="53"/>
      <c r="D151" s="53"/>
      <c r="E151" s="53"/>
      <c r="F151" s="53"/>
      <c r="G151" s="53"/>
      <c r="H151" s="53"/>
    </row>
    <row r="152" spans="3:8" ht="15.75" customHeight="1" x14ac:dyDescent="0.2">
      <c r="C152" s="53"/>
      <c r="D152" s="53"/>
      <c r="E152" s="53"/>
      <c r="F152" s="53"/>
      <c r="G152" s="53"/>
      <c r="H152" s="53"/>
    </row>
    <row r="153" spans="3:8" ht="15.75" customHeight="1" x14ac:dyDescent="0.2">
      <c r="C153" s="53"/>
      <c r="D153" s="53"/>
      <c r="E153" s="53"/>
      <c r="F153" s="53"/>
      <c r="G153" s="53"/>
      <c r="H153" s="53"/>
    </row>
    <row r="154" spans="3:8" ht="15.75" customHeight="1" x14ac:dyDescent="0.2">
      <c r="C154" s="53"/>
      <c r="D154" s="53"/>
      <c r="E154" s="53"/>
      <c r="F154" s="53"/>
      <c r="G154" s="53"/>
      <c r="H154" s="53"/>
    </row>
    <row r="155" spans="3:8" ht="15.75" customHeight="1" x14ac:dyDescent="0.2">
      <c r="C155" s="53"/>
      <c r="D155" s="53"/>
      <c r="E155" s="53"/>
      <c r="F155" s="53"/>
      <c r="G155" s="53"/>
      <c r="H155" s="53"/>
    </row>
    <row r="156" spans="3:8" ht="15.75" customHeight="1" x14ac:dyDescent="0.2">
      <c r="C156" s="53"/>
      <c r="D156" s="53"/>
      <c r="E156" s="53"/>
      <c r="F156" s="53"/>
      <c r="G156" s="53"/>
      <c r="H156" s="53"/>
    </row>
    <row r="157" spans="3:8" ht="15.75" customHeight="1" x14ac:dyDescent="0.2">
      <c r="C157" s="53"/>
      <c r="D157" s="53"/>
      <c r="E157" s="53"/>
      <c r="F157" s="53"/>
      <c r="G157" s="53"/>
      <c r="H157" s="53"/>
    </row>
    <row r="158" spans="3:8" ht="15.75" customHeight="1" x14ac:dyDescent="0.2">
      <c r="C158" s="53"/>
      <c r="D158" s="53"/>
      <c r="E158" s="53"/>
      <c r="F158" s="53"/>
      <c r="G158" s="53"/>
      <c r="H158" s="53"/>
    </row>
    <row r="159" spans="3:8" ht="15.75" customHeight="1" x14ac:dyDescent="0.2">
      <c r="C159" s="53"/>
      <c r="D159" s="53"/>
      <c r="E159" s="53"/>
      <c r="F159" s="53"/>
      <c r="G159" s="53"/>
      <c r="H159" s="53"/>
    </row>
    <row r="160" spans="3:8" ht="15.75" customHeight="1" x14ac:dyDescent="0.2">
      <c r="C160" s="53"/>
      <c r="D160" s="53"/>
      <c r="E160" s="53"/>
      <c r="F160" s="53"/>
      <c r="G160" s="53"/>
      <c r="H160" s="53"/>
    </row>
    <row r="161" spans="3:8" ht="15.75" customHeight="1" x14ac:dyDescent="0.2">
      <c r="C161" s="53"/>
      <c r="D161" s="53"/>
      <c r="E161" s="53"/>
      <c r="F161" s="53"/>
      <c r="G161" s="53"/>
      <c r="H161" s="53"/>
    </row>
    <row r="162" spans="3:8" ht="15.75" customHeight="1" x14ac:dyDescent="0.2">
      <c r="C162" s="53"/>
      <c r="D162" s="53"/>
      <c r="E162" s="53"/>
      <c r="F162" s="53"/>
      <c r="G162" s="53"/>
      <c r="H162" s="53"/>
    </row>
    <row r="163" spans="3:8" ht="15.75" customHeight="1" x14ac:dyDescent="0.2">
      <c r="C163" s="53"/>
      <c r="D163" s="53"/>
      <c r="E163" s="53"/>
      <c r="F163" s="53"/>
      <c r="G163" s="53"/>
      <c r="H163" s="53"/>
    </row>
    <row r="164" spans="3:8" ht="15.75" customHeight="1" x14ac:dyDescent="0.2">
      <c r="C164" s="53"/>
      <c r="D164" s="53"/>
      <c r="E164" s="53"/>
      <c r="F164" s="53"/>
      <c r="G164" s="53"/>
      <c r="H164" s="53"/>
    </row>
    <row r="165" spans="3:8" ht="15.75" customHeight="1" x14ac:dyDescent="0.2">
      <c r="C165" s="53"/>
      <c r="D165" s="53"/>
      <c r="E165" s="53"/>
      <c r="F165" s="53"/>
      <c r="G165" s="53"/>
      <c r="H165" s="53"/>
    </row>
    <row r="166" spans="3:8" ht="15.75" customHeight="1" x14ac:dyDescent="0.2">
      <c r="C166" s="53"/>
      <c r="D166" s="53"/>
      <c r="E166" s="53"/>
      <c r="F166" s="53"/>
      <c r="G166" s="53"/>
      <c r="H166" s="53"/>
    </row>
    <row r="167" spans="3:8" ht="15.75" customHeight="1" x14ac:dyDescent="0.2">
      <c r="C167" s="53"/>
      <c r="D167" s="53"/>
      <c r="E167" s="53"/>
      <c r="F167" s="53"/>
      <c r="G167" s="53"/>
      <c r="H167" s="53"/>
    </row>
    <row r="168" spans="3:8" ht="15.75" customHeight="1" x14ac:dyDescent="0.2">
      <c r="C168" s="53"/>
      <c r="D168" s="53"/>
      <c r="E168" s="53"/>
      <c r="F168" s="53"/>
      <c r="G168" s="53"/>
      <c r="H168" s="53"/>
    </row>
    <row r="169" spans="3:8" ht="15.75" customHeight="1" x14ac:dyDescent="0.2">
      <c r="C169" s="53"/>
      <c r="D169" s="53"/>
      <c r="E169" s="53"/>
      <c r="F169" s="53"/>
      <c r="G169" s="53"/>
      <c r="H169" s="53"/>
    </row>
    <row r="170" spans="3:8" ht="15.75" customHeight="1" x14ac:dyDescent="0.2">
      <c r="C170" s="53"/>
      <c r="D170" s="53"/>
      <c r="E170" s="53"/>
      <c r="F170" s="53"/>
      <c r="G170" s="53"/>
      <c r="H170" s="53"/>
    </row>
    <row r="171" spans="3:8" ht="15.75" customHeight="1" x14ac:dyDescent="0.2">
      <c r="C171" s="53"/>
      <c r="D171" s="53"/>
      <c r="E171" s="53"/>
      <c r="F171" s="53"/>
      <c r="G171" s="53"/>
      <c r="H171" s="53"/>
    </row>
    <row r="172" spans="3:8" ht="15.75" customHeight="1" x14ac:dyDescent="0.2">
      <c r="C172" s="53"/>
      <c r="D172" s="53"/>
      <c r="E172" s="53"/>
      <c r="F172" s="53"/>
      <c r="G172" s="53"/>
      <c r="H172" s="53"/>
    </row>
    <row r="173" spans="3:8" ht="15.75" customHeight="1" x14ac:dyDescent="0.2">
      <c r="C173" s="53"/>
      <c r="D173" s="53"/>
      <c r="E173" s="53"/>
      <c r="F173" s="53"/>
      <c r="G173" s="53"/>
      <c r="H173" s="53"/>
    </row>
    <row r="174" spans="3:8" ht="15.75" customHeight="1" x14ac:dyDescent="0.2">
      <c r="C174" s="53"/>
      <c r="D174" s="53"/>
      <c r="E174" s="53"/>
      <c r="F174" s="53"/>
      <c r="G174" s="53"/>
      <c r="H174" s="53"/>
    </row>
    <row r="175" spans="3:8" ht="15.75" customHeight="1" x14ac:dyDescent="0.2">
      <c r="C175" s="53"/>
      <c r="D175" s="53"/>
      <c r="E175" s="53"/>
      <c r="F175" s="53"/>
      <c r="G175" s="53"/>
      <c r="H175" s="53"/>
    </row>
    <row r="176" spans="3:8" ht="15.75" customHeight="1" x14ac:dyDescent="0.2">
      <c r="C176" s="53"/>
      <c r="D176" s="53"/>
      <c r="E176" s="53"/>
      <c r="F176" s="53"/>
      <c r="G176" s="53"/>
      <c r="H176" s="53"/>
    </row>
    <row r="177" spans="3:8" ht="15.75" customHeight="1" x14ac:dyDescent="0.2">
      <c r="C177" s="53"/>
      <c r="D177" s="53"/>
      <c r="E177" s="53"/>
      <c r="F177" s="53"/>
      <c r="G177" s="53"/>
      <c r="H177" s="53"/>
    </row>
    <row r="178" spans="3:8" ht="15.75" customHeight="1" x14ac:dyDescent="0.2">
      <c r="C178" s="53"/>
      <c r="D178" s="53"/>
      <c r="E178" s="53"/>
      <c r="F178" s="53"/>
      <c r="G178" s="53"/>
      <c r="H178" s="53"/>
    </row>
    <row r="179" spans="3:8" ht="15.75" customHeight="1" x14ac:dyDescent="0.2">
      <c r="C179" s="53"/>
      <c r="D179" s="53"/>
      <c r="E179" s="53"/>
      <c r="F179" s="53"/>
      <c r="G179" s="53"/>
      <c r="H179" s="53"/>
    </row>
    <row r="180" spans="3:8" ht="15.75" customHeight="1" x14ac:dyDescent="0.2">
      <c r="C180" s="53"/>
      <c r="D180" s="53"/>
      <c r="E180" s="53"/>
      <c r="F180" s="53"/>
      <c r="G180" s="53"/>
      <c r="H180" s="53"/>
    </row>
    <row r="181" spans="3:8" ht="15.75" customHeight="1" x14ac:dyDescent="0.2">
      <c r="C181" s="53"/>
      <c r="D181" s="53"/>
      <c r="E181" s="53"/>
      <c r="F181" s="53"/>
      <c r="G181" s="53"/>
      <c r="H181" s="53"/>
    </row>
    <row r="182" spans="3:8" ht="15.75" customHeight="1" x14ac:dyDescent="0.2">
      <c r="C182" s="53"/>
      <c r="D182" s="53"/>
      <c r="E182" s="53"/>
      <c r="F182" s="53"/>
      <c r="G182" s="53"/>
      <c r="H182" s="53"/>
    </row>
    <row r="183" spans="3:8" ht="15.75" customHeight="1" x14ac:dyDescent="0.2">
      <c r="C183" s="53"/>
      <c r="D183" s="53"/>
      <c r="E183" s="53"/>
      <c r="F183" s="53"/>
      <c r="G183" s="53"/>
      <c r="H183" s="53"/>
    </row>
    <row r="184" spans="3:8" ht="15.75" customHeight="1" x14ac:dyDescent="0.2">
      <c r="C184" s="53"/>
      <c r="D184" s="53"/>
      <c r="E184" s="53"/>
      <c r="F184" s="53"/>
      <c r="G184" s="53"/>
      <c r="H184" s="53"/>
    </row>
    <row r="185" spans="3:8" ht="15.75" customHeight="1" x14ac:dyDescent="0.2">
      <c r="C185" s="53"/>
      <c r="D185" s="53"/>
      <c r="E185" s="53"/>
      <c r="F185" s="53"/>
      <c r="G185" s="53"/>
      <c r="H185" s="53"/>
    </row>
    <row r="186" spans="3:8" ht="15.75" customHeight="1" x14ac:dyDescent="0.2">
      <c r="C186" s="53"/>
      <c r="D186" s="53"/>
      <c r="E186" s="53"/>
      <c r="F186" s="53"/>
      <c r="G186" s="53"/>
      <c r="H186" s="53"/>
    </row>
    <row r="187" spans="3:8" ht="15.75" customHeight="1" x14ac:dyDescent="0.2">
      <c r="C187" s="53"/>
      <c r="D187" s="53"/>
      <c r="E187" s="53"/>
      <c r="F187" s="53"/>
      <c r="G187" s="53"/>
      <c r="H187" s="53"/>
    </row>
    <row r="188" spans="3:8" ht="15.75" customHeight="1" x14ac:dyDescent="0.2">
      <c r="C188" s="53"/>
      <c r="D188" s="53"/>
      <c r="E188" s="53"/>
      <c r="F188" s="53"/>
      <c r="G188" s="53"/>
      <c r="H188" s="53"/>
    </row>
    <row r="189" spans="3:8" ht="15.75" customHeight="1" x14ac:dyDescent="0.2">
      <c r="C189" s="53"/>
      <c r="D189" s="53"/>
      <c r="E189" s="53"/>
      <c r="F189" s="53"/>
      <c r="G189" s="53"/>
      <c r="H189" s="53"/>
    </row>
    <row r="190" spans="3:8" ht="15.75" customHeight="1" x14ac:dyDescent="0.2">
      <c r="C190" s="53"/>
      <c r="D190" s="53"/>
      <c r="E190" s="53"/>
      <c r="F190" s="53"/>
      <c r="G190" s="53"/>
      <c r="H190" s="53"/>
    </row>
    <row r="191" spans="3:8" ht="15.75" customHeight="1" x14ac:dyDescent="0.2">
      <c r="C191" s="53"/>
      <c r="D191" s="53"/>
      <c r="E191" s="53"/>
      <c r="F191" s="53"/>
      <c r="G191" s="53"/>
      <c r="H191" s="53"/>
    </row>
    <row r="192" spans="3:8" ht="15.75" customHeight="1" x14ac:dyDescent="0.2">
      <c r="C192" s="53"/>
      <c r="D192" s="53"/>
      <c r="E192" s="53"/>
      <c r="F192" s="53"/>
      <c r="G192" s="53"/>
      <c r="H192" s="53"/>
    </row>
    <row r="193" spans="3:8" ht="15.75" customHeight="1" x14ac:dyDescent="0.2">
      <c r="C193" s="53"/>
      <c r="D193" s="53"/>
      <c r="E193" s="53"/>
      <c r="F193" s="53"/>
      <c r="G193" s="53"/>
      <c r="H193" s="53"/>
    </row>
    <row r="194" spans="3:8" ht="15.75" customHeight="1" x14ac:dyDescent="0.2">
      <c r="C194" s="53"/>
      <c r="D194" s="53"/>
      <c r="E194" s="53"/>
      <c r="F194" s="53"/>
      <c r="G194" s="53"/>
      <c r="H194" s="53"/>
    </row>
    <row r="195" spans="3:8" ht="15.75" customHeight="1" x14ac:dyDescent="0.2">
      <c r="C195" s="53"/>
      <c r="D195" s="53"/>
      <c r="E195" s="53"/>
      <c r="F195" s="53"/>
      <c r="G195" s="53"/>
      <c r="H195" s="53"/>
    </row>
    <row r="196" spans="3:8" ht="15.75" customHeight="1" x14ac:dyDescent="0.2">
      <c r="C196" s="53"/>
      <c r="D196" s="53"/>
      <c r="E196" s="53"/>
      <c r="F196" s="53"/>
      <c r="G196" s="53"/>
      <c r="H196" s="53"/>
    </row>
    <row r="197" spans="3:8" ht="15.75" customHeight="1" x14ac:dyDescent="0.2">
      <c r="C197" s="53"/>
      <c r="D197" s="53"/>
      <c r="E197" s="53"/>
      <c r="F197" s="53"/>
      <c r="G197" s="53"/>
      <c r="H197" s="53"/>
    </row>
    <row r="198" spans="3:8" ht="15.75" customHeight="1" x14ac:dyDescent="0.2">
      <c r="C198" s="53"/>
      <c r="D198" s="53"/>
      <c r="E198" s="53"/>
      <c r="F198" s="53"/>
      <c r="G198" s="53"/>
      <c r="H198" s="53"/>
    </row>
    <row r="199" spans="3:8" ht="15.75" customHeight="1" x14ac:dyDescent="0.2">
      <c r="C199" s="53"/>
      <c r="D199" s="53"/>
      <c r="E199" s="53"/>
      <c r="F199" s="53"/>
      <c r="G199" s="53"/>
      <c r="H199" s="53"/>
    </row>
    <row r="200" spans="3:8" ht="15.75" customHeight="1" x14ac:dyDescent="0.2">
      <c r="C200" s="53"/>
      <c r="D200" s="53"/>
      <c r="E200" s="53"/>
      <c r="F200" s="53"/>
      <c r="G200" s="53"/>
      <c r="H200" s="53"/>
    </row>
    <row r="201" spans="3:8" ht="15.75" customHeight="1" x14ac:dyDescent="0.2">
      <c r="C201" s="53"/>
      <c r="D201" s="53"/>
      <c r="E201" s="53"/>
      <c r="F201" s="53"/>
      <c r="G201" s="53"/>
      <c r="H201" s="53"/>
    </row>
    <row r="202" spans="3:8" ht="15.75" customHeight="1" x14ac:dyDescent="0.2">
      <c r="C202" s="53"/>
      <c r="D202" s="53"/>
      <c r="E202" s="53"/>
      <c r="F202" s="53"/>
      <c r="G202" s="53"/>
      <c r="H202" s="53"/>
    </row>
    <row r="203" spans="3:8" ht="15.75" customHeight="1" x14ac:dyDescent="0.2">
      <c r="C203" s="53"/>
      <c r="D203" s="53"/>
      <c r="E203" s="53"/>
      <c r="F203" s="53"/>
      <c r="G203" s="53"/>
      <c r="H203" s="53"/>
    </row>
    <row r="204" spans="3:8" ht="15.75" customHeight="1" x14ac:dyDescent="0.2">
      <c r="C204" s="53"/>
      <c r="D204" s="53"/>
      <c r="E204" s="53"/>
      <c r="F204" s="53"/>
      <c r="G204" s="53"/>
      <c r="H204" s="53"/>
    </row>
    <row r="205" spans="3:8" ht="15.75" customHeight="1" x14ac:dyDescent="0.2">
      <c r="C205" s="53"/>
      <c r="D205" s="53"/>
      <c r="E205" s="53"/>
      <c r="F205" s="53"/>
      <c r="G205" s="53"/>
      <c r="H205" s="53"/>
    </row>
    <row r="206" spans="3:8" ht="15.75" customHeight="1" x14ac:dyDescent="0.2">
      <c r="C206" s="53"/>
      <c r="D206" s="53"/>
      <c r="E206" s="53"/>
      <c r="F206" s="53"/>
      <c r="G206" s="53"/>
      <c r="H206" s="53"/>
    </row>
    <row r="207" spans="3:8" ht="15.75" customHeight="1" x14ac:dyDescent="0.2">
      <c r="C207" s="53"/>
      <c r="D207" s="53"/>
      <c r="E207" s="53"/>
      <c r="F207" s="53"/>
      <c r="G207" s="53"/>
      <c r="H207" s="53"/>
    </row>
    <row r="208" spans="3:8" ht="15.75" customHeight="1" x14ac:dyDescent="0.2">
      <c r="C208" s="53"/>
      <c r="D208" s="53"/>
      <c r="E208" s="53"/>
      <c r="F208" s="53"/>
      <c r="G208" s="53"/>
      <c r="H208" s="53"/>
    </row>
    <row r="209" spans="3:8" ht="15.75" customHeight="1" x14ac:dyDescent="0.2">
      <c r="C209" s="53"/>
      <c r="D209" s="53"/>
      <c r="E209" s="53"/>
      <c r="F209" s="53"/>
      <c r="G209" s="53"/>
      <c r="H209" s="53"/>
    </row>
    <row r="210" spans="3:8" ht="15.75" customHeight="1" x14ac:dyDescent="0.2">
      <c r="C210" s="53"/>
      <c r="D210" s="53"/>
      <c r="E210" s="53"/>
      <c r="F210" s="53"/>
      <c r="G210" s="53"/>
      <c r="H210" s="53"/>
    </row>
    <row r="211" spans="3:8" ht="15.75" customHeight="1" x14ac:dyDescent="0.2">
      <c r="C211" s="53"/>
      <c r="D211" s="53"/>
      <c r="E211" s="53"/>
      <c r="F211" s="53"/>
      <c r="G211" s="53"/>
      <c r="H211" s="53"/>
    </row>
    <row r="212" spans="3:8" ht="15.75" customHeight="1" x14ac:dyDescent="0.2">
      <c r="C212" s="53"/>
      <c r="D212" s="53"/>
      <c r="E212" s="53"/>
      <c r="F212" s="53"/>
      <c r="G212" s="53"/>
      <c r="H212" s="53"/>
    </row>
    <row r="213" spans="3:8" ht="15.75" customHeight="1" x14ac:dyDescent="0.2">
      <c r="C213" s="53"/>
      <c r="D213" s="53"/>
      <c r="E213" s="53"/>
      <c r="F213" s="53"/>
      <c r="G213" s="53"/>
      <c r="H213" s="53"/>
    </row>
    <row r="214" spans="3:8" ht="15.75" customHeight="1" x14ac:dyDescent="0.2">
      <c r="C214" s="53"/>
      <c r="D214" s="53"/>
      <c r="E214" s="53"/>
      <c r="F214" s="53"/>
      <c r="G214" s="53"/>
      <c r="H214" s="53"/>
    </row>
    <row r="215" spans="3:8" ht="15.75" customHeight="1" x14ac:dyDescent="0.2">
      <c r="C215" s="53"/>
      <c r="D215" s="53"/>
      <c r="E215" s="53"/>
      <c r="F215" s="53"/>
      <c r="G215" s="53"/>
      <c r="H215" s="53"/>
    </row>
    <row r="216" spans="3:8" ht="15.75" customHeight="1" x14ac:dyDescent="0.2">
      <c r="C216" s="53"/>
      <c r="D216" s="53"/>
      <c r="E216" s="53"/>
      <c r="F216" s="53"/>
      <c r="G216" s="53"/>
      <c r="H216" s="53"/>
    </row>
    <row r="217" spans="3:8" ht="15.75" customHeight="1" x14ac:dyDescent="0.2">
      <c r="C217" s="53"/>
      <c r="D217" s="53"/>
      <c r="E217" s="53"/>
      <c r="F217" s="53"/>
      <c r="G217" s="53"/>
      <c r="H217" s="53"/>
    </row>
    <row r="218" spans="3:8" ht="15.75" customHeight="1" x14ac:dyDescent="0.2">
      <c r="C218" s="53"/>
      <c r="D218" s="53"/>
      <c r="E218" s="53"/>
      <c r="F218" s="53"/>
      <c r="G218" s="53"/>
      <c r="H218" s="53"/>
    </row>
    <row r="219" spans="3:8" ht="15.75" customHeight="1" x14ac:dyDescent="0.2">
      <c r="C219" s="53"/>
      <c r="D219" s="53"/>
      <c r="E219" s="53"/>
      <c r="F219" s="53"/>
      <c r="G219" s="53"/>
      <c r="H219" s="53"/>
    </row>
    <row r="220" spans="3:8" ht="15.75" customHeight="1" x14ac:dyDescent="0.2">
      <c r="C220" s="53"/>
      <c r="D220" s="53"/>
      <c r="E220" s="53"/>
      <c r="F220" s="53"/>
      <c r="G220" s="53"/>
      <c r="H220" s="53"/>
    </row>
    <row r="221" spans="3:8" ht="15.75" customHeight="1" x14ac:dyDescent="0.2">
      <c r="C221" s="53"/>
      <c r="D221" s="53"/>
      <c r="E221" s="53"/>
      <c r="F221" s="53"/>
      <c r="G221" s="53"/>
      <c r="H221" s="53"/>
    </row>
    <row r="222" spans="3:8" ht="15.75" customHeight="1" x14ac:dyDescent="0.2">
      <c r="C222" s="53"/>
      <c r="D222" s="53"/>
      <c r="E222" s="53"/>
      <c r="F222" s="53"/>
      <c r="G222" s="53"/>
      <c r="H222" s="53"/>
    </row>
    <row r="223" spans="3:8" ht="15.75" customHeight="1" x14ac:dyDescent="0.2">
      <c r="C223" s="53"/>
      <c r="D223" s="53"/>
      <c r="E223" s="53"/>
      <c r="F223" s="53"/>
      <c r="G223" s="53"/>
      <c r="H223" s="53"/>
    </row>
    <row r="224" spans="3:8" ht="15.75" customHeight="1" x14ac:dyDescent="0.2">
      <c r="C224" s="53"/>
      <c r="D224" s="53"/>
      <c r="E224" s="53"/>
      <c r="F224" s="53"/>
      <c r="G224" s="53"/>
      <c r="H224" s="53"/>
    </row>
    <row r="225" spans="3:8" ht="15.75" customHeight="1" x14ac:dyDescent="0.2">
      <c r="C225" s="53"/>
      <c r="D225" s="53"/>
      <c r="E225" s="53"/>
      <c r="F225" s="53"/>
      <c r="G225" s="53"/>
      <c r="H225" s="53"/>
    </row>
    <row r="226" spans="3:8" ht="15.75" customHeight="1" x14ac:dyDescent="0.2">
      <c r="C226" s="53"/>
      <c r="D226" s="53"/>
      <c r="E226" s="53"/>
      <c r="F226" s="53"/>
      <c r="G226" s="53"/>
      <c r="H226" s="53"/>
    </row>
    <row r="227" spans="3:8" ht="15.75" customHeight="1" x14ac:dyDescent="0.2">
      <c r="C227" s="53"/>
      <c r="D227" s="53"/>
      <c r="E227" s="53"/>
      <c r="F227" s="53"/>
      <c r="G227" s="53"/>
      <c r="H227" s="53"/>
    </row>
    <row r="228" spans="3:8" ht="15.75" customHeight="1" x14ac:dyDescent="0.2">
      <c r="C228" s="53"/>
      <c r="D228" s="53"/>
      <c r="E228" s="53"/>
      <c r="F228" s="53"/>
      <c r="G228" s="53"/>
      <c r="H228" s="53"/>
    </row>
    <row r="229" spans="3:8" ht="15.75" customHeight="1" x14ac:dyDescent="0.2">
      <c r="C229" s="53"/>
      <c r="D229" s="53"/>
      <c r="E229" s="53"/>
      <c r="F229" s="53"/>
      <c r="G229" s="53"/>
      <c r="H229" s="53"/>
    </row>
    <row r="230" spans="3:8" ht="15.75" customHeight="1" x14ac:dyDescent="0.2">
      <c r="C230" s="53"/>
      <c r="D230" s="53"/>
      <c r="E230" s="53"/>
      <c r="F230" s="53"/>
      <c r="G230" s="53"/>
      <c r="H230" s="53"/>
    </row>
    <row r="231" spans="3:8" ht="15.75" customHeight="1" x14ac:dyDescent="0.2">
      <c r="C231" s="53"/>
      <c r="D231" s="53"/>
      <c r="E231" s="53"/>
      <c r="F231" s="53"/>
      <c r="G231" s="53"/>
      <c r="H231" s="53"/>
    </row>
    <row r="232" spans="3:8" ht="15.75" customHeight="1" x14ac:dyDescent="0.2">
      <c r="C232" s="53"/>
      <c r="D232" s="53"/>
      <c r="E232" s="53"/>
      <c r="F232" s="53"/>
      <c r="G232" s="53"/>
      <c r="H232" s="53"/>
    </row>
    <row r="233" spans="3:8" ht="15.75" customHeight="1" x14ac:dyDescent="0.2">
      <c r="C233" s="53"/>
      <c r="D233" s="53"/>
      <c r="E233" s="53"/>
      <c r="F233" s="53"/>
      <c r="G233" s="53"/>
      <c r="H233" s="53"/>
    </row>
    <row r="234" spans="3:8" ht="15.75" customHeight="1" x14ac:dyDescent="0.2">
      <c r="C234" s="53"/>
      <c r="D234" s="53"/>
      <c r="E234" s="53"/>
      <c r="F234" s="53"/>
      <c r="G234" s="53"/>
      <c r="H234" s="53"/>
    </row>
    <row r="235" spans="3:8" ht="15.75" customHeight="1" x14ac:dyDescent="0.2">
      <c r="C235" s="53"/>
      <c r="D235" s="53"/>
      <c r="E235" s="53"/>
      <c r="F235" s="53"/>
      <c r="G235" s="53"/>
      <c r="H235" s="53"/>
    </row>
    <row r="236" spans="3:8" ht="15.75" customHeight="1" x14ac:dyDescent="0.2">
      <c r="C236" s="53"/>
      <c r="D236" s="53"/>
      <c r="E236" s="53"/>
      <c r="F236" s="53"/>
      <c r="G236" s="53"/>
      <c r="H236" s="53"/>
    </row>
    <row r="237" spans="3:8" ht="15.75" customHeight="1" x14ac:dyDescent="0.2">
      <c r="C237" s="53"/>
      <c r="D237" s="53"/>
      <c r="E237" s="53"/>
      <c r="F237" s="53"/>
      <c r="G237" s="53"/>
      <c r="H237" s="53"/>
    </row>
    <row r="238" spans="3:8" ht="15.75" customHeight="1" x14ac:dyDescent="0.2">
      <c r="C238" s="53"/>
      <c r="D238" s="53"/>
      <c r="E238" s="53"/>
      <c r="F238" s="53"/>
      <c r="G238" s="53"/>
      <c r="H238" s="53"/>
    </row>
    <row r="239" spans="3:8" ht="15.75" customHeight="1" x14ac:dyDescent="0.2">
      <c r="C239" s="53"/>
      <c r="D239" s="53"/>
      <c r="E239" s="53"/>
      <c r="F239" s="53"/>
      <c r="G239" s="53"/>
      <c r="H239" s="53"/>
    </row>
    <row r="240" spans="3:8" ht="15.75" customHeight="1" x14ac:dyDescent="0.2">
      <c r="C240" s="53"/>
      <c r="D240" s="53"/>
      <c r="E240" s="53"/>
      <c r="F240" s="53"/>
      <c r="G240" s="53"/>
      <c r="H240" s="53"/>
    </row>
    <row r="241" spans="3:8" ht="15.75" customHeight="1" x14ac:dyDescent="0.2">
      <c r="C241" s="53"/>
      <c r="D241" s="53"/>
      <c r="E241" s="53"/>
      <c r="F241" s="53"/>
      <c r="G241" s="53"/>
      <c r="H241" s="53"/>
    </row>
    <row r="242" spans="3:8" ht="15.75" customHeight="1" x14ac:dyDescent="0.2">
      <c r="C242" s="53"/>
      <c r="D242" s="53"/>
      <c r="E242" s="53"/>
      <c r="F242" s="53"/>
      <c r="G242" s="53"/>
      <c r="H242" s="53"/>
    </row>
    <row r="243" spans="3:8" ht="15.75" customHeight="1" x14ac:dyDescent="0.2">
      <c r="C243" s="53"/>
      <c r="D243" s="53"/>
      <c r="E243" s="53"/>
      <c r="F243" s="53"/>
      <c r="G243" s="53"/>
      <c r="H243" s="53"/>
    </row>
    <row r="244" spans="3:8" ht="15.75" customHeight="1" x14ac:dyDescent="0.2">
      <c r="C244" s="53"/>
      <c r="D244" s="53"/>
      <c r="E244" s="53"/>
      <c r="F244" s="53"/>
      <c r="G244" s="53"/>
      <c r="H244" s="53"/>
    </row>
    <row r="245" spans="3:8" ht="15.75" customHeight="1" x14ac:dyDescent="0.2">
      <c r="C245" s="53"/>
      <c r="D245" s="53"/>
      <c r="E245" s="53"/>
      <c r="F245" s="53"/>
      <c r="G245" s="53"/>
      <c r="H245" s="53"/>
    </row>
    <row r="246" spans="3:8" ht="15.75" customHeight="1" x14ac:dyDescent="0.2">
      <c r="C246" s="53"/>
      <c r="D246" s="53"/>
      <c r="E246" s="53"/>
      <c r="F246" s="53"/>
      <c r="G246" s="53"/>
      <c r="H246" s="53"/>
    </row>
    <row r="247" spans="3:8" ht="15.75" customHeight="1" x14ac:dyDescent="0.2">
      <c r="C247" s="53"/>
      <c r="D247" s="53"/>
      <c r="E247" s="53"/>
      <c r="F247" s="53"/>
      <c r="G247" s="53"/>
      <c r="H247" s="53"/>
    </row>
    <row r="248" spans="3:8" ht="15.75" customHeight="1" x14ac:dyDescent="0.2">
      <c r="C248" s="53"/>
      <c r="D248" s="53"/>
      <c r="E248" s="53"/>
      <c r="F248" s="53"/>
      <c r="G248" s="53"/>
      <c r="H248" s="53"/>
    </row>
    <row r="249" spans="3:8" ht="15.75" customHeight="1" x14ac:dyDescent="0.2"/>
    <row r="250" spans="3:8" ht="15.75" customHeight="1" x14ac:dyDescent="0.2"/>
    <row r="251" spans="3:8" ht="15.75" customHeight="1" x14ac:dyDescent="0.2"/>
    <row r="252" spans="3:8" ht="15.75" customHeight="1" x14ac:dyDescent="0.2"/>
    <row r="253" spans="3:8" ht="15.75" customHeight="1" x14ac:dyDescent="0.2"/>
    <row r="254" spans="3:8" ht="15.75" customHeight="1" x14ac:dyDescent="0.2"/>
    <row r="255" spans="3:8" ht="15.75" customHeight="1" x14ac:dyDescent="0.2"/>
    <row r="256" spans="3: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47" r:id="rId1" xr:uid="{00000000-0004-0000-0400-000000000000}"/>
    <hyperlink ref="A48" r:id="rId2" location="gid=1167194113" xr:uid="{00000000-0004-0000-0400-000001000000}"/>
  </hyperlinks>
  <printOptions horizontalCentered="1" gridLines="1"/>
  <pageMargins left="0.7" right="0.7" top="0.75" bottom="0.75" header="0" footer="0"/>
  <pageSetup paperSize="9" fitToHeight="0" pageOrder="overThenDown"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Y1000"/>
  <sheetViews>
    <sheetView workbookViewId="0"/>
  </sheetViews>
  <sheetFormatPr defaultColWidth="14.42578125" defaultRowHeight="15" customHeight="1" x14ac:dyDescent="0.2"/>
  <cols>
    <col min="1" max="1" width="21.42578125" customWidth="1"/>
    <col min="2" max="2" width="24.7109375" customWidth="1"/>
    <col min="3" max="5" width="14.42578125" customWidth="1"/>
    <col min="6" max="6" width="5" customWidth="1"/>
    <col min="7" max="8" width="14.42578125" customWidth="1"/>
    <col min="9" max="26" width="12.7109375" customWidth="1"/>
  </cols>
  <sheetData>
    <row r="1" spans="1:25" ht="24.75" customHeight="1" x14ac:dyDescent="0.2">
      <c r="A1" s="4" t="s">
        <v>33</v>
      </c>
      <c r="B1" s="5"/>
      <c r="C1" s="6"/>
      <c r="D1" s="6"/>
      <c r="E1" s="6"/>
      <c r="F1" s="6"/>
      <c r="G1" s="6"/>
      <c r="H1" s="6"/>
      <c r="I1" s="5"/>
      <c r="J1" s="5"/>
      <c r="K1" s="5"/>
      <c r="L1" s="5"/>
      <c r="M1" s="5"/>
      <c r="N1" s="5"/>
      <c r="O1" s="5"/>
      <c r="P1" s="5"/>
      <c r="Q1" s="5"/>
      <c r="R1" s="5"/>
      <c r="S1" s="5"/>
      <c r="T1" s="5"/>
      <c r="U1" s="5"/>
      <c r="V1" s="5"/>
      <c r="W1" s="5"/>
      <c r="X1" s="5"/>
      <c r="Y1" s="5"/>
    </row>
    <row r="2" spans="1:25" ht="15.75" customHeight="1" x14ac:dyDescent="0.2">
      <c r="A2" s="7" t="s">
        <v>34</v>
      </c>
      <c r="B2" s="8" t="s">
        <v>35</v>
      </c>
      <c r="C2" s="9" t="s">
        <v>36</v>
      </c>
      <c r="D2" s="9"/>
      <c r="E2" s="10"/>
      <c r="F2" s="11"/>
      <c r="G2" s="9" t="s">
        <v>37</v>
      </c>
      <c r="H2" s="10"/>
      <c r="I2" s="12"/>
      <c r="J2" s="12"/>
      <c r="K2" s="12"/>
      <c r="L2" s="12"/>
      <c r="M2" s="12"/>
      <c r="N2" s="12"/>
      <c r="O2" s="12"/>
      <c r="P2" s="12"/>
      <c r="Q2" s="12"/>
      <c r="R2" s="12"/>
      <c r="S2" s="12"/>
      <c r="T2" s="12"/>
      <c r="U2" s="12"/>
      <c r="V2" s="12"/>
      <c r="W2" s="12"/>
      <c r="X2" s="12"/>
      <c r="Y2" s="12"/>
    </row>
    <row r="3" spans="1:25" ht="15.75" customHeight="1" x14ac:dyDescent="0.2">
      <c r="A3" s="14" t="s">
        <v>39</v>
      </c>
      <c r="B3" s="15" t="s">
        <v>40</v>
      </c>
      <c r="C3" s="16" t="s">
        <v>41</v>
      </c>
      <c r="D3" s="16" t="s">
        <v>42</v>
      </c>
      <c r="E3" s="17" t="s">
        <v>43</v>
      </c>
      <c r="F3" s="18"/>
      <c r="G3" s="19" t="s">
        <v>42</v>
      </c>
      <c r="H3" s="16" t="s">
        <v>43</v>
      </c>
      <c r="I3" s="20"/>
      <c r="J3" s="20"/>
      <c r="K3" s="20"/>
      <c r="L3" s="20"/>
      <c r="M3" s="20"/>
      <c r="N3" s="20"/>
      <c r="O3" s="20"/>
      <c r="P3" s="20"/>
      <c r="Q3" s="20"/>
      <c r="R3" s="20"/>
      <c r="S3" s="20"/>
      <c r="T3" s="20"/>
      <c r="U3" s="20"/>
      <c r="V3" s="20"/>
      <c r="W3" s="20"/>
      <c r="X3" s="20"/>
      <c r="Y3" s="20"/>
    </row>
    <row r="4" spans="1:25" ht="15.75" customHeight="1" x14ac:dyDescent="0.2">
      <c r="A4" s="21" t="s">
        <v>45</v>
      </c>
      <c r="B4" s="22" t="s">
        <v>46</v>
      </c>
      <c r="C4" s="23">
        <f>ROUND(16364*1.1,0)</f>
        <v>18000</v>
      </c>
      <c r="D4" s="23" t="e">
        <f t="shared" ref="D4:D5" si="0">#REF!</f>
        <v>#REF!</v>
      </c>
      <c r="E4" s="24" t="e">
        <f t="shared" ref="E4:E6" si="1">C4*D4</f>
        <v>#REF!</v>
      </c>
      <c r="F4" s="25"/>
      <c r="G4" s="26"/>
      <c r="H4" s="23">
        <f t="shared" ref="H4:H6" si="2">C4*G4</f>
        <v>0</v>
      </c>
      <c r="I4" s="27"/>
    </row>
    <row r="5" spans="1:25" ht="15.75" customHeight="1" x14ac:dyDescent="0.2">
      <c r="A5" s="28"/>
      <c r="B5" s="29" t="s">
        <v>51</v>
      </c>
      <c r="C5" s="25">
        <v>8800</v>
      </c>
      <c r="D5" s="25" t="e">
        <f t="shared" si="0"/>
        <v>#REF!</v>
      </c>
      <c r="E5" s="30" t="e">
        <f t="shared" si="1"/>
        <v>#REF!</v>
      </c>
      <c r="F5" s="25"/>
      <c r="G5" s="31"/>
      <c r="H5" s="25">
        <f t="shared" si="2"/>
        <v>0</v>
      </c>
      <c r="I5" s="1"/>
    </row>
    <row r="6" spans="1:25" ht="15.75" customHeight="1" x14ac:dyDescent="0.2">
      <c r="A6" s="28"/>
      <c r="B6" s="29" t="s">
        <v>53</v>
      </c>
      <c r="C6" s="25">
        <f>7500*1.1</f>
        <v>8250</v>
      </c>
      <c r="D6" s="25">
        <v>3</v>
      </c>
      <c r="E6" s="30">
        <f t="shared" si="1"/>
        <v>24750</v>
      </c>
      <c r="F6" s="25"/>
      <c r="G6" s="31"/>
      <c r="H6" s="25">
        <f t="shared" si="2"/>
        <v>0</v>
      </c>
      <c r="I6" s="1"/>
    </row>
    <row r="7" spans="1:25" ht="15.75" customHeight="1" x14ac:dyDescent="0.2">
      <c r="A7" s="28"/>
      <c r="B7" s="32"/>
      <c r="C7" s="25"/>
      <c r="D7" s="31"/>
      <c r="E7" s="30"/>
      <c r="F7" s="25"/>
      <c r="G7" s="31"/>
      <c r="H7" s="25"/>
      <c r="I7" s="1"/>
    </row>
    <row r="8" spans="1:25" ht="15.75" customHeight="1" x14ac:dyDescent="0.2">
      <c r="A8" s="21" t="s">
        <v>56</v>
      </c>
      <c r="B8" s="33" t="s">
        <v>57</v>
      </c>
      <c r="C8" s="23">
        <v>30000</v>
      </c>
      <c r="D8" s="26">
        <v>1</v>
      </c>
      <c r="E8" s="24">
        <f t="shared" ref="E8:E11" si="3">C8*D8</f>
        <v>30000</v>
      </c>
      <c r="F8" s="34"/>
      <c r="G8" s="35"/>
      <c r="H8" s="36">
        <f>C8*G8</f>
        <v>0</v>
      </c>
      <c r="I8" s="1"/>
    </row>
    <row r="9" spans="1:25" ht="15.75" customHeight="1" x14ac:dyDescent="0.2">
      <c r="A9" s="28"/>
      <c r="B9" s="32" t="s">
        <v>59</v>
      </c>
      <c r="C9" s="25">
        <v>30000</v>
      </c>
      <c r="D9" s="31">
        <v>1</v>
      </c>
      <c r="E9" s="30">
        <f t="shared" si="3"/>
        <v>30000</v>
      </c>
      <c r="F9" s="34"/>
      <c r="G9" s="37"/>
      <c r="H9" s="34"/>
      <c r="I9" s="1"/>
    </row>
    <row r="10" spans="1:25" ht="15.75" customHeight="1" x14ac:dyDescent="0.2">
      <c r="A10" s="28"/>
      <c r="B10" s="32" t="s">
        <v>109</v>
      </c>
      <c r="C10" s="25">
        <v>10000</v>
      </c>
      <c r="D10" s="31">
        <v>4</v>
      </c>
      <c r="E10" s="30">
        <f t="shared" si="3"/>
        <v>40000</v>
      </c>
      <c r="F10" s="34"/>
      <c r="G10" s="37"/>
      <c r="H10" s="34"/>
      <c r="I10" s="1"/>
    </row>
    <row r="11" spans="1:25" ht="15.75" customHeight="1" x14ac:dyDescent="0.2">
      <c r="A11" s="39"/>
      <c r="B11" s="40"/>
      <c r="C11" s="41">
        <v>0</v>
      </c>
      <c r="D11" s="42">
        <v>0</v>
      </c>
      <c r="E11" s="43">
        <f t="shared" si="3"/>
        <v>0</v>
      </c>
      <c r="F11" s="34"/>
      <c r="G11" s="44"/>
      <c r="H11" s="45">
        <f>C11*G11</f>
        <v>0</v>
      </c>
      <c r="I11" s="1"/>
    </row>
    <row r="12" spans="1:25" ht="15.75" customHeight="1" x14ac:dyDescent="0.2">
      <c r="A12" s="8" t="s">
        <v>68</v>
      </c>
      <c r="B12" s="46"/>
      <c r="C12" s="47"/>
      <c r="D12" s="48"/>
      <c r="E12" s="49" t="e">
        <f>SUM(E4:E11)</f>
        <v>#REF!</v>
      </c>
      <c r="F12" s="11"/>
      <c r="G12" s="10"/>
      <c r="H12" s="51">
        <f>SUM(H4:H11)</f>
        <v>0</v>
      </c>
      <c r="I12" s="52"/>
      <c r="J12" s="52"/>
      <c r="K12" s="52"/>
      <c r="L12" s="52"/>
      <c r="M12" s="52"/>
      <c r="N12" s="52"/>
      <c r="O12" s="52"/>
      <c r="P12" s="52"/>
      <c r="Q12" s="52"/>
      <c r="R12" s="52"/>
      <c r="S12" s="52"/>
      <c r="T12" s="52"/>
      <c r="U12" s="52"/>
      <c r="V12" s="52"/>
      <c r="W12" s="52"/>
      <c r="X12" s="52"/>
      <c r="Y12" s="52"/>
    </row>
    <row r="13" spans="1:25" ht="15.75" customHeight="1" x14ac:dyDescent="0.2">
      <c r="A13" s="1"/>
      <c r="B13" s="1"/>
      <c r="C13" s="53"/>
      <c r="D13" s="53"/>
      <c r="E13" s="53"/>
      <c r="F13" s="53"/>
      <c r="G13" s="53"/>
      <c r="H13" s="53"/>
      <c r="I13" s="1"/>
    </row>
    <row r="14" spans="1:25" ht="15.75" customHeight="1" x14ac:dyDescent="0.2">
      <c r="A14" s="1"/>
      <c r="B14" s="1"/>
      <c r="C14" s="53"/>
      <c r="D14" s="53"/>
      <c r="E14" s="53"/>
      <c r="F14" s="53"/>
      <c r="G14" s="53"/>
      <c r="H14" s="53"/>
      <c r="I14" s="1"/>
    </row>
    <row r="15" spans="1:25" ht="15.75" customHeight="1" x14ac:dyDescent="0.2">
      <c r="A15" s="54" t="s">
        <v>69</v>
      </c>
      <c r="B15" s="8" t="s">
        <v>35</v>
      </c>
      <c r="C15" s="9"/>
      <c r="D15" s="9"/>
      <c r="E15" s="10"/>
      <c r="F15" s="11"/>
      <c r="G15" s="9" t="s">
        <v>37</v>
      </c>
      <c r="H15" s="10"/>
      <c r="I15" s="1"/>
    </row>
    <row r="16" spans="1:25" ht="15.75" customHeight="1" x14ac:dyDescent="0.2">
      <c r="A16" s="14" t="s">
        <v>39</v>
      </c>
      <c r="B16" s="15" t="s">
        <v>40</v>
      </c>
      <c r="C16" s="16" t="s">
        <v>41</v>
      </c>
      <c r="D16" s="16" t="s">
        <v>42</v>
      </c>
      <c r="E16" s="17" t="s">
        <v>43</v>
      </c>
      <c r="F16" s="18"/>
      <c r="G16" s="19" t="s">
        <v>42</v>
      </c>
      <c r="H16" s="16" t="s">
        <v>43</v>
      </c>
      <c r="I16" s="20"/>
      <c r="J16" s="20"/>
      <c r="K16" s="20"/>
      <c r="L16" s="20"/>
      <c r="M16" s="20"/>
      <c r="N16" s="20"/>
      <c r="O16" s="20"/>
      <c r="P16" s="20"/>
      <c r="Q16" s="20"/>
      <c r="R16" s="20"/>
      <c r="S16" s="20"/>
      <c r="T16" s="20"/>
      <c r="U16" s="20"/>
      <c r="V16" s="20"/>
      <c r="W16" s="20"/>
      <c r="X16" s="20"/>
      <c r="Y16" s="20"/>
    </row>
    <row r="17" spans="1:9" ht="15.75" customHeight="1" x14ac:dyDescent="0.2">
      <c r="A17" s="21" t="s">
        <v>70</v>
      </c>
      <c r="B17" s="22" t="s">
        <v>64</v>
      </c>
      <c r="C17" s="23">
        <v>11000</v>
      </c>
      <c r="D17" s="23" t="e">
        <f t="shared" ref="D17:D18" si="4">D4</f>
        <v>#REF!</v>
      </c>
      <c r="E17" s="24" t="e">
        <f t="shared" ref="E17:E25" si="5">C17*D17</f>
        <v>#REF!</v>
      </c>
      <c r="F17" s="25"/>
      <c r="G17" s="26"/>
      <c r="H17" s="23"/>
      <c r="I17" s="1"/>
    </row>
    <row r="18" spans="1:9" ht="15.75" customHeight="1" x14ac:dyDescent="0.2">
      <c r="A18" s="28"/>
      <c r="B18" s="29" t="s">
        <v>65</v>
      </c>
      <c r="C18" s="25">
        <v>8800</v>
      </c>
      <c r="D18" s="25" t="e">
        <f t="shared" si="4"/>
        <v>#REF!</v>
      </c>
      <c r="E18" s="30" t="e">
        <f t="shared" si="5"/>
        <v>#REF!</v>
      </c>
      <c r="F18" s="25"/>
      <c r="G18" s="31"/>
      <c r="H18" s="25"/>
      <c r="I18" s="1"/>
    </row>
    <row r="19" spans="1:9" ht="15.75" customHeight="1" x14ac:dyDescent="0.2">
      <c r="A19" s="28"/>
      <c r="B19" s="29" t="s">
        <v>72</v>
      </c>
      <c r="C19" s="25">
        <v>2420</v>
      </c>
      <c r="D19" s="25" t="e">
        <f>SUM(D17:D18)</f>
        <v>#REF!</v>
      </c>
      <c r="E19" s="30" t="e">
        <f t="shared" si="5"/>
        <v>#REF!</v>
      </c>
      <c r="F19" s="25"/>
      <c r="G19" s="31"/>
      <c r="H19" s="25"/>
      <c r="I19" s="1"/>
    </row>
    <row r="20" spans="1:9" ht="15.75" customHeight="1" x14ac:dyDescent="0.2">
      <c r="A20" s="21" t="s">
        <v>79</v>
      </c>
      <c r="B20" s="22" t="s">
        <v>110</v>
      </c>
      <c r="C20" s="23">
        <v>11000</v>
      </c>
      <c r="D20" s="23">
        <v>1</v>
      </c>
      <c r="E20" s="24">
        <f t="shared" si="5"/>
        <v>11000</v>
      </c>
      <c r="F20" s="25"/>
      <c r="G20" s="26"/>
      <c r="H20" s="23">
        <f>C20*G20</f>
        <v>0</v>
      </c>
      <c r="I20" s="1"/>
    </row>
    <row r="21" spans="1:9" ht="15.75" customHeight="1" x14ac:dyDescent="0.2">
      <c r="A21" s="28"/>
      <c r="B21" s="29" t="s">
        <v>82</v>
      </c>
      <c r="C21" s="25">
        <v>11000</v>
      </c>
      <c r="D21" s="25">
        <v>1</v>
      </c>
      <c r="E21" s="30">
        <f t="shared" si="5"/>
        <v>11000</v>
      </c>
      <c r="F21" s="34"/>
      <c r="G21" s="37"/>
      <c r="H21" s="34"/>
      <c r="I21" s="1"/>
    </row>
    <row r="22" spans="1:9" ht="15.75" customHeight="1" x14ac:dyDescent="0.2">
      <c r="A22" s="28"/>
      <c r="B22" s="29" t="s">
        <v>77</v>
      </c>
      <c r="C22" s="25">
        <f>6000+1500</f>
        <v>7500</v>
      </c>
      <c r="D22" s="25">
        <f>D6</f>
        <v>3</v>
      </c>
      <c r="E22" s="30">
        <f t="shared" si="5"/>
        <v>22500</v>
      </c>
      <c r="F22" s="34"/>
      <c r="G22" s="37"/>
      <c r="H22" s="34">
        <f>C22*G22</f>
        <v>0</v>
      </c>
      <c r="I22" s="1"/>
    </row>
    <row r="23" spans="1:9" ht="15.75" customHeight="1" x14ac:dyDescent="0.2">
      <c r="A23" s="28"/>
      <c r="B23" s="29" t="s">
        <v>83</v>
      </c>
      <c r="C23" s="25">
        <v>15000</v>
      </c>
      <c r="D23" s="25">
        <v>1</v>
      </c>
      <c r="E23" s="30">
        <f t="shared" si="5"/>
        <v>15000</v>
      </c>
      <c r="F23" s="25"/>
      <c r="G23" s="31"/>
      <c r="H23" s="25"/>
      <c r="I23" s="1"/>
    </row>
    <row r="24" spans="1:9" ht="15.75" customHeight="1" x14ac:dyDescent="0.2">
      <c r="A24" s="28"/>
      <c r="B24" s="29" t="s">
        <v>84</v>
      </c>
      <c r="C24" s="25">
        <v>3000</v>
      </c>
      <c r="D24" s="25">
        <v>1</v>
      </c>
      <c r="E24" s="30">
        <f t="shared" si="5"/>
        <v>3000</v>
      </c>
      <c r="F24" s="25"/>
      <c r="G24" s="31"/>
      <c r="H24" s="25"/>
      <c r="I24" s="1"/>
    </row>
    <row r="25" spans="1:9" ht="15.75" customHeight="1" x14ac:dyDescent="0.2">
      <c r="A25" s="28"/>
      <c r="B25" s="29" t="s">
        <v>111</v>
      </c>
      <c r="C25" s="25">
        <v>30000</v>
      </c>
      <c r="D25" s="25">
        <v>1</v>
      </c>
      <c r="E25" s="30">
        <f t="shared" si="5"/>
        <v>30000</v>
      </c>
      <c r="F25" s="25"/>
      <c r="G25" s="31"/>
      <c r="H25" s="25"/>
      <c r="I25" s="1"/>
    </row>
    <row r="26" spans="1:9" ht="15.75" customHeight="1" x14ac:dyDescent="0.2">
      <c r="A26" s="28"/>
      <c r="B26" s="29"/>
      <c r="C26" s="25"/>
      <c r="D26" s="25"/>
      <c r="E26" s="30"/>
      <c r="F26" s="25"/>
      <c r="G26" s="31"/>
      <c r="H26" s="25"/>
      <c r="I26" s="1"/>
    </row>
    <row r="27" spans="1:9" ht="15.75" customHeight="1" x14ac:dyDescent="0.2">
      <c r="A27" s="28"/>
      <c r="B27" s="29"/>
      <c r="C27" s="25"/>
      <c r="D27" s="25"/>
      <c r="E27" s="30"/>
      <c r="F27" s="25"/>
      <c r="G27" s="31"/>
      <c r="H27" s="25">
        <f t="shared" ref="H27:H32" si="6">C27*G27</f>
        <v>0</v>
      </c>
      <c r="I27" s="1"/>
    </row>
    <row r="28" spans="1:9" ht="15.75" customHeight="1" x14ac:dyDescent="0.2">
      <c r="A28" s="21" t="s">
        <v>85</v>
      </c>
      <c r="B28" s="22" t="s">
        <v>107</v>
      </c>
      <c r="C28" s="23">
        <v>3000</v>
      </c>
      <c r="D28" s="23">
        <v>0</v>
      </c>
      <c r="E28" s="24">
        <f t="shared" ref="E28:E29" si="7">C28*D28</f>
        <v>0</v>
      </c>
      <c r="F28" s="25"/>
      <c r="G28" s="26"/>
      <c r="H28" s="23">
        <f t="shared" si="6"/>
        <v>0</v>
      </c>
      <c r="I28" s="1"/>
    </row>
    <row r="29" spans="1:9" ht="15.75" customHeight="1" x14ac:dyDescent="0.2">
      <c r="A29" s="28"/>
      <c r="B29" s="29" t="s">
        <v>112</v>
      </c>
      <c r="C29" s="25">
        <v>3000</v>
      </c>
      <c r="D29" s="25">
        <v>1</v>
      </c>
      <c r="E29" s="30">
        <f t="shared" si="7"/>
        <v>3000</v>
      </c>
      <c r="F29" s="34"/>
      <c r="G29" s="37"/>
      <c r="H29" s="34">
        <f t="shared" si="6"/>
        <v>0</v>
      </c>
      <c r="I29" s="1"/>
    </row>
    <row r="30" spans="1:9" ht="15.75" customHeight="1" x14ac:dyDescent="0.2">
      <c r="A30" s="28"/>
      <c r="B30" s="29"/>
      <c r="C30" s="25"/>
      <c r="D30" s="25"/>
      <c r="E30" s="30"/>
      <c r="F30" s="34"/>
      <c r="G30" s="37"/>
      <c r="H30" s="34">
        <f t="shared" si="6"/>
        <v>0</v>
      </c>
      <c r="I30" s="1"/>
    </row>
    <row r="31" spans="1:9" ht="15.75" customHeight="1" x14ac:dyDescent="0.2">
      <c r="A31" s="39"/>
      <c r="B31" s="56"/>
      <c r="C31" s="41"/>
      <c r="D31" s="41"/>
      <c r="E31" s="57"/>
      <c r="F31" s="25"/>
      <c r="G31" s="42"/>
      <c r="H31" s="41">
        <f t="shared" si="6"/>
        <v>0</v>
      </c>
      <c r="I31" s="1"/>
    </row>
    <row r="32" spans="1:9" ht="15.75" customHeight="1" x14ac:dyDescent="0.2">
      <c r="A32" s="28" t="s">
        <v>88</v>
      </c>
      <c r="B32" s="29" t="s">
        <v>113</v>
      </c>
      <c r="C32" s="25">
        <f t="shared" ref="C32:C33" si="8">C$4</f>
        <v>18000</v>
      </c>
      <c r="D32" s="25">
        <v>1</v>
      </c>
      <c r="E32" s="24">
        <f t="shared" ref="E32:E34" si="9">C32*D32</f>
        <v>18000</v>
      </c>
      <c r="F32" s="25"/>
      <c r="G32" s="31"/>
      <c r="H32" s="25">
        <f t="shared" si="6"/>
        <v>0</v>
      </c>
      <c r="I32" s="1"/>
    </row>
    <row r="33" spans="1:9" ht="15.75" customHeight="1" x14ac:dyDescent="0.2">
      <c r="A33" s="28"/>
      <c r="B33" s="29" t="s">
        <v>89</v>
      </c>
      <c r="C33" s="25">
        <f t="shared" si="8"/>
        <v>18000</v>
      </c>
      <c r="D33" s="25">
        <v>0</v>
      </c>
      <c r="E33" s="30">
        <f t="shared" si="9"/>
        <v>0</v>
      </c>
      <c r="F33" s="34"/>
      <c r="G33" s="37"/>
      <c r="H33" s="34"/>
      <c r="I33" s="1"/>
    </row>
    <row r="34" spans="1:9" ht="15.75" customHeight="1" x14ac:dyDescent="0.2">
      <c r="A34" s="28"/>
      <c r="B34" s="29" t="s">
        <v>90</v>
      </c>
      <c r="C34" s="25">
        <f>C$5</f>
        <v>8800</v>
      </c>
      <c r="D34" s="25">
        <v>0</v>
      </c>
      <c r="E34" s="30">
        <f t="shared" si="9"/>
        <v>0</v>
      </c>
      <c r="F34" s="34"/>
      <c r="G34" s="37"/>
      <c r="H34" s="34"/>
      <c r="I34" s="1"/>
    </row>
    <row r="35" spans="1:9" ht="15.75" customHeight="1" x14ac:dyDescent="0.2">
      <c r="A35" s="28"/>
      <c r="B35" s="29"/>
      <c r="C35" s="25"/>
      <c r="D35" s="25"/>
      <c r="E35" s="30"/>
      <c r="F35" s="34"/>
      <c r="G35" s="37"/>
      <c r="H35" s="34"/>
      <c r="I35" s="1"/>
    </row>
    <row r="36" spans="1:9" ht="15.75" customHeight="1" x14ac:dyDescent="0.2">
      <c r="A36" s="28"/>
      <c r="B36" s="29"/>
      <c r="C36" s="25"/>
      <c r="D36" s="25"/>
      <c r="E36" s="30"/>
      <c r="F36" s="34"/>
      <c r="G36" s="37"/>
      <c r="H36" s="34">
        <f t="shared" ref="H36:H39" si="10">C36*G36</f>
        <v>0</v>
      </c>
      <c r="I36" s="1"/>
    </row>
    <row r="37" spans="1:9" ht="15.75" customHeight="1" x14ac:dyDescent="0.2">
      <c r="A37" s="3" t="s">
        <v>91</v>
      </c>
      <c r="B37" s="3"/>
      <c r="C37" s="68">
        <f>241*40+28*50</f>
        <v>11040</v>
      </c>
      <c r="D37" s="58">
        <v>1</v>
      </c>
      <c r="E37" s="59">
        <f t="shared" ref="E37:E39" si="11">C37*D37</f>
        <v>11040</v>
      </c>
      <c r="F37" s="25"/>
      <c r="G37" s="60"/>
      <c r="H37" s="58">
        <f t="shared" si="10"/>
        <v>0</v>
      </c>
      <c r="I37" s="1"/>
    </row>
    <row r="38" spans="1:9" ht="15.75" customHeight="1" x14ac:dyDescent="0.2">
      <c r="A38" s="3" t="s">
        <v>92</v>
      </c>
      <c r="B38" s="3"/>
      <c r="C38" s="58">
        <v>3000</v>
      </c>
      <c r="D38" s="58">
        <v>1</v>
      </c>
      <c r="E38" s="59">
        <f t="shared" si="11"/>
        <v>3000</v>
      </c>
      <c r="F38" s="25"/>
      <c r="G38" s="60"/>
      <c r="H38" s="58">
        <f t="shared" si="10"/>
        <v>0</v>
      </c>
      <c r="I38" s="1"/>
    </row>
    <row r="39" spans="1:9" ht="15.75" customHeight="1" x14ac:dyDescent="0.2">
      <c r="A39" s="1" t="s">
        <v>95</v>
      </c>
      <c r="B39" s="69" t="s">
        <v>96</v>
      </c>
      <c r="C39" s="25">
        <v>0</v>
      </c>
      <c r="D39" s="25">
        <v>1</v>
      </c>
      <c r="E39" s="30">
        <f t="shared" si="11"/>
        <v>0</v>
      </c>
      <c r="F39" s="34"/>
      <c r="G39" s="37"/>
      <c r="H39" s="34">
        <f t="shared" si="10"/>
        <v>0</v>
      </c>
      <c r="I39" s="1"/>
    </row>
    <row r="40" spans="1:9" ht="15.75" customHeight="1" x14ac:dyDescent="0.2">
      <c r="A40" s="65"/>
      <c r="B40" s="66"/>
      <c r="C40" s="23"/>
      <c r="D40" s="23"/>
      <c r="E40" s="24"/>
      <c r="F40" s="11"/>
      <c r="G40" s="48"/>
      <c r="H40" s="41"/>
      <c r="I40" s="1"/>
    </row>
    <row r="41" spans="1:9" ht="15.75" customHeight="1" x14ac:dyDescent="0.2">
      <c r="A41" s="8" t="s">
        <v>98</v>
      </c>
      <c r="B41" s="46"/>
      <c r="C41" s="9"/>
      <c r="D41" s="10"/>
      <c r="E41" s="59" t="e">
        <f>SUM(E17:E39)</f>
        <v>#REF!</v>
      </c>
      <c r="F41" s="11"/>
      <c r="G41" s="10"/>
      <c r="H41" s="58">
        <f t="shared" ref="H41:H42" si="12">C41*G41</f>
        <v>0</v>
      </c>
      <c r="I41" s="1"/>
    </row>
    <row r="42" spans="1:9" ht="15.75" customHeight="1" x14ac:dyDescent="0.2">
      <c r="A42" s="8" t="s">
        <v>99</v>
      </c>
      <c r="B42" s="46"/>
      <c r="C42" s="9"/>
      <c r="D42" s="10"/>
      <c r="E42" s="49" t="e">
        <f>E12-E41</f>
        <v>#REF!</v>
      </c>
      <c r="F42" s="11"/>
      <c r="G42" s="10"/>
      <c r="H42" s="58">
        <f t="shared" si="12"/>
        <v>0</v>
      </c>
      <c r="I42" s="1"/>
    </row>
    <row r="43" spans="1:9" ht="15.75" customHeight="1" x14ac:dyDescent="0.2">
      <c r="C43" s="53"/>
      <c r="D43" s="53"/>
      <c r="E43" s="53"/>
      <c r="F43" s="53"/>
      <c r="G43" s="53"/>
      <c r="H43" s="53"/>
    </row>
    <row r="44" spans="1:9" ht="15.75" customHeight="1" x14ac:dyDescent="0.2">
      <c r="C44" s="53"/>
      <c r="D44" s="53"/>
      <c r="E44" s="53"/>
      <c r="F44" s="53"/>
      <c r="G44" s="53"/>
      <c r="H44" s="53"/>
    </row>
    <row r="45" spans="1:9" ht="15.75" customHeight="1" x14ac:dyDescent="0.2">
      <c r="A45" s="1" t="s">
        <v>100</v>
      </c>
      <c r="C45" s="53"/>
      <c r="D45" s="53"/>
      <c r="E45" s="53"/>
      <c r="F45" s="53"/>
      <c r="G45" s="53"/>
      <c r="H45" s="53"/>
    </row>
    <row r="46" spans="1:9" ht="15.75" customHeight="1" x14ac:dyDescent="0.2">
      <c r="A46" s="67" t="s">
        <v>101</v>
      </c>
      <c r="C46" s="53"/>
      <c r="D46" s="53"/>
      <c r="E46" s="53"/>
      <c r="F46" s="53"/>
      <c r="G46" s="53"/>
      <c r="H46" s="53"/>
    </row>
    <row r="47" spans="1:9" ht="15.75" customHeight="1" x14ac:dyDescent="0.2">
      <c r="A47" s="67" t="s">
        <v>102</v>
      </c>
      <c r="C47" s="53"/>
      <c r="D47" s="53"/>
      <c r="E47" s="53"/>
      <c r="F47" s="53"/>
      <c r="G47" s="53"/>
      <c r="H47" s="53"/>
    </row>
    <row r="48" spans="1:9" ht="15.75" customHeight="1" x14ac:dyDescent="0.2">
      <c r="C48" s="53"/>
      <c r="D48" s="53"/>
      <c r="E48" s="53"/>
      <c r="F48" s="53"/>
      <c r="G48" s="53"/>
      <c r="H48" s="53"/>
    </row>
    <row r="49" spans="3:8" ht="15.75" customHeight="1" x14ac:dyDescent="0.2">
      <c r="C49" s="53"/>
      <c r="D49" s="53"/>
      <c r="E49" s="53"/>
      <c r="F49" s="53"/>
      <c r="G49" s="53"/>
      <c r="H49" s="53"/>
    </row>
    <row r="50" spans="3:8" ht="15.75" customHeight="1" x14ac:dyDescent="0.2">
      <c r="C50" s="53"/>
      <c r="D50" s="53"/>
      <c r="E50" s="53"/>
      <c r="F50" s="53"/>
      <c r="G50" s="53"/>
      <c r="H50" s="53"/>
    </row>
    <row r="51" spans="3:8" ht="15.75" customHeight="1" x14ac:dyDescent="0.2">
      <c r="C51" s="53"/>
      <c r="D51" s="53"/>
      <c r="E51" s="53"/>
      <c r="F51" s="53"/>
      <c r="G51" s="53"/>
      <c r="H51" s="53"/>
    </row>
    <row r="52" spans="3:8" ht="15.75" customHeight="1" x14ac:dyDescent="0.2">
      <c r="C52" s="53"/>
      <c r="D52" s="53"/>
      <c r="E52" s="53"/>
      <c r="F52" s="53"/>
      <c r="G52" s="53"/>
      <c r="H52" s="53"/>
    </row>
    <row r="53" spans="3:8" ht="15.75" customHeight="1" x14ac:dyDescent="0.2">
      <c r="C53" s="53"/>
      <c r="D53" s="53"/>
      <c r="E53" s="53"/>
      <c r="F53" s="53"/>
      <c r="G53" s="53"/>
      <c r="H53" s="53"/>
    </row>
    <row r="54" spans="3:8" ht="15.75" customHeight="1" x14ac:dyDescent="0.2">
      <c r="C54" s="53"/>
      <c r="D54" s="53"/>
      <c r="E54" s="53"/>
      <c r="F54" s="53"/>
      <c r="G54" s="53"/>
      <c r="H54" s="53"/>
    </row>
    <row r="55" spans="3:8" ht="15.75" customHeight="1" x14ac:dyDescent="0.2">
      <c r="C55" s="53"/>
      <c r="D55" s="53"/>
      <c r="E55" s="53"/>
      <c r="F55" s="53"/>
      <c r="G55" s="53"/>
      <c r="H55" s="53"/>
    </row>
    <row r="56" spans="3:8" ht="15.75" customHeight="1" x14ac:dyDescent="0.2">
      <c r="C56" s="53"/>
      <c r="D56" s="53"/>
      <c r="E56" s="53"/>
      <c r="F56" s="53"/>
      <c r="G56" s="53"/>
      <c r="H56" s="53"/>
    </row>
    <row r="57" spans="3:8" ht="15.75" customHeight="1" x14ac:dyDescent="0.2">
      <c r="C57" s="53"/>
      <c r="D57" s="53"/>
      <c r="E57" s="53"/>
      <c r="F57" s="53"/>
      <c r="G57" s="53"/>
      <c r="H57" s="53"/>
    </row>
    <row r="58" spans="3:8" ht="15.75" customHeight="1" x14ac:dyDescent="0.2">
      <c r="C58" s="53"/>
      <c r="D58" s="53"/>
      <c r="E58" s="53"/>
      <c r="F58" s="53"/>
      <c r="G58" s="53"/>
      <c r="H58" s="53"/>
    </row>
    <row r="59" spans="3:8" ht="15.75" customHeight="1" x14ac:dyDescent="0.2">
      <c r="C59" s="53"/>
      <c r="D59" s="53"/>
      <c r="E59" s="53"/>
      <c r="F59" s="53"/>
      <c r="G59" s="53"/>
      <c r="H59" s="53"/>
    </row>
    <row r="60" spans="3:8" ht="15.75" customHeight="1" x14ac:dyDescent="0.2">
      <c r="C60" s="53"/>
      <c r="D60" s="53"/>
      <c r="E60" s="53"/>
      <c r="F60" s="53"/>
      <c r="G60" s="53"/>
      <c r="H60" s="53"/>
    </row>
    <row r="61" spans="3:8" ht="15.75" customHeight="1" x14ac:dyDescent="0.2">
      <c r="C61" s="53"/>
      <c r="D61" s="53"/>
      <c r="E61" s="53"/>
      <c r="F61" s="53"/>
      <c r="G61" s="53"/>
      <c r="H61" s="53"/>
    </row>
    <row r="62" spans="3:8" ht="15.75" customHeight="1" x14ac:dyDescent="0.2">
      <c r="C62" s="53"/>
      <c r="D62" s="53"/>
      <c r="E62" s="53"/>
      <c r="F62" s="53"/>
      <c r="G62" s="53"/>
      <c r="H62" s="53"/>
    </row>
    <row r="63" spans="3:8" ht="15.75" customHeight="1" x14ac:dyDescent="0.2">
      <c r="C63" s="53"/>
      <c r="D63" s="53"/>
      <c r="E63" s="53"/>
      <c r="F63" s="53"/>
      <c r="G63" s="53"/>
      <c r="H63" s="53"/>
    </row>
    <row r="64" spans="3:8" ht="15.75" customHeight="1" x14ac:dyDescent="0.2">
      <c r="C64" s="53"/>
      <c r="D64" s="53"/>
      <c r="E64" s="53"/>
      <c r="F64" s="53"/>
      <c r="G64" s="53"/>
      <c r="H64" s="53"/>
    </row>
    <row r="65" spans="3:8" ht="15.75" customHeight="1" x14ac:dyDescent="0.2">
      <c r="C65" s="53"/>
      <c r="D65" s="53"/>
      <c r="E65" s="53"/>
      <c r="F65" s="53"/>
      <c r="G65" s="53"/>
      <c r="H65" s="53"/>
    </row>
    <row r="66" spans="3:8" ht="15.75" customHeight="1" x14ac:dyDescent="0.2">
      <c r="C66" s="53"/>
      <c r="D66" s="53"/>
      <c r="E66" s="53"/>
      <c r="F66" s="53"/>
      <c r="G66" s="53"/>
      <c r="H66" s="53"/>
    </row>
    <row r="67" spans="3:8" ht="15.75" customHeight="1" x14ac:dyDescent="0.2">
      <c r="C67" s="53"/>
      <c r="D67" s="53"/>
      <c r="E67" s="53"/>
      <c r="F67" s="53"/>
      <c r="G67" s="53"/>
      <c r="H67" s="53"/>
    </row>
    <row r="68" spans="3:8" ht="15.75" customHeight="1" x14ac:dyDescent="0.2">
      <c r="C68" s="53"/>
      <c r="D68" s="53"/>
      <c r="E68" s="53"/>
      <c r="F68" s="53"/>
      <c r="G68" s="53"/>
      <c r="H68" s="53"/>
    </row>
    <row r="69" spans="3:8" ht="15.75" customHeight="1" x14ac:dyDescent="0.2">
      <c r="C69" s="53"/>
      <c r="D69" s="53"/>
      <c r="E69" s="53"/>
      <c r="F69" s="53"/>
      <c r="G69" s="53"/>
      <c r="H69" s="53"/>
    </row>
    <row r="70" spans="3:8" ht="15.75" customHeight="1" x14ac:dyDescent="0.2">
      <c r="C70" s="53"/>
      <c r="D70" s="53"/>
      <c r="E70" s="53"/>
      <c r="F70" s="53"/>
      <c r="G70" s="53"/>
      <c r="H70" s="53"/>
    </row>
    <row r="71" spans="3:8" ht="15.75" customHeight="1" x14ac:dyDescent="0.2">
      <c r="C71" s="53"/>
      <c r="D71" s="53"/>
      <c r="E71" s="53"/>
      <c r="F71" s="53"/>
      <c r="G71" s="53"/>
      <c r="H71" s="53"/>
    </row>
    <row r="72" spans="3:8" ht="15.75" customHeight="1" x14ac:dyDescent="0.2">
      <c r="C72" s="53"/>
      <c r="D72" s="53"/>
      <c r="E72" s="53"/>
      <c r="F72" s="53"/>
      <c r="G72" s="53"/>
      <c r="H72" s="53"/>
    </row>
    <row r="73" spans="3:8" ht="15.75" customHeight="1" x14ac:dyDescent="0.2">
      <c r="C73" s="53"/>
      <c r="D73" s="53"/>
      <c r="E73" s="53"/>
      <c r="F73" s="53"/>
      <c r="G73" s="53"/>
      <c r="H73" s="53"/>
    </row>
    <row r="74" spans="3:8" ht="15.75" customHeight="1" x14ac:dyDescent="0.2">
      <c r="C74" s="53"/>
      <c r="D74" s="53"/>
      <c r="E74" s="53"/>
      <c r="F74" s="53"/>
      <c r="G74" s="53"/>
      <c r="H74" s="53"/>
    </row>
    <row r="75" spans="3:8" ht="15.75" customHeight="1" x14ac:dyDescent="0.2">
      <c r="C75" s="53"/>
      <c r="D75" s="53"/>
      <c r="E75" s="53"/>
      <c r="F75" s="53"/>
      <c r="G75" s="53"/>
      <c r="H75" s="53"/>
    </row>
    <row r="76" spans="3:8" ht="15.75" customHeight="1" x14ac:dyDescent="0.2">
      <c r="C76" s="53"/>
      <c r="D76" s="53"/>
      <c r="E76" s="53"/>
      <c r="F76" s="53"/>
      <c r="G76" s="53"/>
      <c r="H76" s="53"/>
    </row>
    <row r="77" spans="3:8" ht="15.75" customHeight="1" x14ac:dyDescent="0.2">
      <c r="C77" s="53"/>
      <c r="D77" s="53"/>
      <c r="E77" s="53"/>
      <c r="F77" s="53"/>
      <c r="G77" s="53"/>
      <c r="H77" s="53"/>
    </row>
    <row r="78" spans="3:8" ht="15.75" customHeight="1" x14ac:dyDescent="0.2">
      <c r="C78" s="53"/>
      <c r="D78" s="53"/>
      <c r="E78" s="53"/>
      <c r="F78" s="53"/>
      <c r="G78" s="53"/>
      <c r="H78" s="53"/>
    </row>
    <row r="79" spans="3:8" ht="15.75" customHeight="1" x14ac:dyDescent="0.2">
      <c r="C79" s="53"/>
      <c r="D79" s="53"/>
      <c r="E79" s="53"/>
      <c r="F79" s="53"/>
      <c r="G79" s="53"/>
      <c r="H79" s="53"/>
    </row>
    <row r="80" spans="3:8" ht="15.75" customHeight="1" x14ac:dyDescent="0.2">
      <c r="C80" s="53"/>
      <c r="D80" s="53"/>
      <c r="E80" s="53"/>
      <c r="F80" s="53"/>
      <c r="G80" s="53"/>
      <c r="H80" s="53"/>
    </row>
    <row r="81" spans="3:8" ht="15.75" customHeight="1" x14ac:dyDescent="0.2">
      <c r="C81" s="53"/>
      <c r="D81" s="53"/>
      <c r="E81" s="53"/>
      <c r="F81" s="53"/>
      <c r="G81" s="53"/>
      <c r="H81" s="53"/>
    </row>
    <row r="82" spans="3:8" ht="15.75" customHeight="1" x14ac:dyDescent="0.2">
      <c r="C82" s="53"/>
      <c r="D82" s="53"/>
      <c r="E82" s="53"/>
      <c r="F82" s="53"/>
      <c r="G82" s="53"/>
      <c r="H82" s="53"/>
    </row>
    <row r="83" spans="3:8" ht="15.75" customHeight="1" x14ac:dyDescent="0.2">
      <c r="C83" s="53"/>
      <c r="D83" s="53"/>
      <c r="E83" s="53"/>
      <c r="F83" s="53"/>
      <c r="G83" s="53"/>
      <c r="H83" s="53"/>
    </row>
    <row r="84" spans="3:8" ht="15.75" customHeight="1" x14ac:dyDescent="0.2">
      <c r="C84" s="53"/>
      <c r="D84" s="53"/>
      <c r="E84" s="53"/>
      <c r="F84" s="53"/>
      <c r="G84" s="53"/>
      <c r="H84" s="53"/>
    </row>
    <row r="85" spans="3:8" ht="15.75" customHeight="1" x14ac:dyDescent="0.2">
      <c r="C85" s="53"/>
      <c r="D85" s="53"/>
      <c r="E85" s="53"/>
      <c r="F85" s="53"/>
      <c r="G85" s="53"/>
      <c r="H85" s="53"/>
    </row>
    <row r="86" spans="3:8" ht="15.75" customHeight="1" x14ac:dyDescent="0.2">
      <c r="C86" s="53"/>
      <c r="D86" s="53"/>
      <c r="E86" s="53"/>
      <c r="F86" s="53"/>
      <c r="G86" s="53"/>
      <c r="H86" s="53"/>
    </row>
    <row r="87" spans="3:8" ht="15.75" customHeight="1" x14ac:dyDescent="0.2">
      <c r="C87" s="53"/>
      <c r="D87" s="53"/>
      <c r="E87" s="53"/>
      <c r="F87" s="53"/>
      <c r="G87" s="53"/>
      <c r="H87" s="53"/>
    </row>
    <row r="88" spans="3:8" ht="15.75" customHeight="1" x14ac:dyDescent="0.2">
      <c r="C88" s="53"/>
      <c r="D88" s="53"/>
      <c r="E88" s="53"/>
      <c r="F88" s="53"/>
      <c r="G88" s="53"/>
      <c r="H88" s="53"/>
    </row>
    <row r="89" spans="3:8" ht="15.75" customHeight="1" x14ac:dyDescent="0.2">
      <c r="C89" s="53"/>
      <c r="D89" s="53"/>
      <c r="E89" s="53"/>
      <c r="F89" s="53"/>
      <c r="G89" s="53"/>
      <c r="H89" s="53"/>
    </row>
    <row r="90" spans="3:8" ht="15.75" customHeight="1" x14ac:dyDescent="0.2">
      <c r="C90" s="53"/>
      <c r="D90" s="53"/>
      <c r="E90" s="53"/>
      <c r="F90" s="53"/>
      <c r="G90" s="53"/>
      <c r="H90" s="53"/>
    </row>
    <row r="91" spans="3:8" ht="15.75" customHeight="1" x14ac:dyDescent="0.2">
      <c r="C91" s="53"/>
      <c r="D91" s="53"/>
      <c r="E91" s="53"/>
      <c r="F91" s="53"/>
      <c r="G91" s="53"/>
      <c r="H91" s="53"/>
    </row>
    <row r="92" spans="3:8" ht="15.75" customHeight="1" x14ac:dyDescent="0.2">
      <c r="C92" s="53"/>
      <c r="D92" s="53"/>
      <c r="E92" s="53"/>
      <c r="F92" s="53"/>
      <c r="G92" s="53"/>
      <c r="H92" s="53"/>
    </row>
    <row r="93" spans="3:8" ht="15.75" customHeight="1" x14ac:dyDescent="0.2">
      <c r="C93" s="53"/>
      <c r="D93" s="53"/>
      <c r="E93" s="53"/>
      <c r="F93" s="53"/>
      <c r="G93" s="53"/>
      <c r="H93" s="53"/>
    </row>
    <row r="94" spans="3:8" ht="15.75" customHeight="1" x14ac:dyDescent="0.2">
      <c r="C94" s="53"/>
      <c r="D94" s="53"/>
      <c r="E94" s="53"/>
      <c r="F94" s="53"/>
      <c r="G94" s="53"/>
      <c r="H94" s="53"/>
    </row>
    <row r="95" spans="3:8" ht="15.75" customHeight="1" x14ac:dyDescent="0.2">
      <c r="C95" s="53"/>
      <c r="D95" s="53"/>
      <c r="E95" s="53"/>
      <c r="F95" s="53"/>
      <c r="G95" s="53"/>
      <c r="H95" s="53"/>
    </row>
    <row r="96" spans="3:8" ht="15.75" customHeight="1" x14ac:dyDescent="0.2">
      <c r="C96" s="53"/>
      <c r="D96" s="53"/>
      <c r="E96" s="53"/>
      <c r="F96" s="53"/>
      <c r="G96" s="53"/>
      <c r="H96" s="53"/>
    </row>
    <row r="97" spans="3:8" ht="15.75" customHeight="1" x14ac:dyDescent="0.2">
      <c r="C97" s="53"/>
      <c r="D97" s="53"/>
      <c r="E97" s="53"/>
      <c r="F97" s="53"/>
      <c r="G97" s="53"/>
      <c r="H97" s="53"/>
    </row>
    <row r="98" spans="3:8" ht="15.75" customHeight="1" x14ac:dyDescent="0.2">
      <c r="C98" s="53"/>
      <c r="D98" s="53"/>
      <c r="E98" s="53"/>
      <c r="F98" s="53"/>
      <c r="G98" s="53"/>
      <c r="H98" s="53"/>
    </row>
    <row r="99" spans="3:8" ht="15.75" customHeight="1" x14ac:dyDescent="0.2">
      <c r="C99" s="53"/>
      <c r="D99" s="53"/>
      <c r="E99" s="53"/>
      <c r="F99" s="53"/>
      <c r="G99" s="53"/>
      <c r="H99" s="53"/>
    </row>
    <row r="100" spans="3:8" ht="15.75" customHeight="1" x14ac:dyDescent="0.2">
      <c r="C100" s="53"/>
      <c r="D100" s="53"/>
      <c r="E100" s="53"/>
      <c r="F100" s="53"/>
      <c r="G100" s="53"/>
      <c r="H100" s="53"/>
    </row>
    <row r="101" spans="3:8" ht="15.75" customHeight="1" x14ac:dyDescent="0.2">
      <c r="C101" s="53"/>
      <c r="D101" s="53"/>
      <c r="E101" s="53"/>
      <c r="F101" s="53"/>
      <c r="G101" s="53"/>
      <c r="H101" s="53"/>
    </row>
    <row r="102" spans="3:8" ht="15.75" customHeight="1" x14ac:dyDescent="0.2">
      <c r="C102" s="53"/>
      <c r="D102" s="53"/>
      <c r="E102" s="53"/>
      <c r="F102" s="53"/>
      <c r="G102" s="53"/>
      <c r="H102" s="53"/>
    </row>
    <row r="103" spans="3:8" ht="15.75" customHeight="1" x14ac:dyDescent="0.2">
      <c r="C103" s="53"/>
      <c r="D103" s="53"/>
      <c r="E103" s="53"/>
      <c r="F103" s="53"/>
      <c r="G103" s="53"/>
      <c r="H103" s="53"/>
    </row>
    <row r="104" spans="3:8" ht="15.75" customHeight="1" x14ac:dyDescent="0.2">
      <c r="C104" s="53"/>
      <c r="D104" s="53"/>
      <c r="E104" s="53"/>
      <c r="F104" s="53"/>
      <c r="G104" s="53"/>
      <c r="H104" s="53"/>
    </row>
    <row r="105" spans="3:8" ht="15.75" customHeight="1" x14ac:dyDescent="0.2">
      <c r="C105" s="53"/>
      <c r="D105" s="53"/>
      <c r="E105" s="53"/>
      <c r="F105" s="53"/>
      <c r="G105" s="53"/>
      <c r="H105" s="53"/>
    </row>
    <row r="106" spans="3:8" ht="15.75" customHeight="1" x14ac:dyDescent="0.2">
      <c r="C106" s="53"/>
      <c r="D106" s="53"/>
      <c r="E106" s="53"/>
      <c r="F106" s="53"/>
      <c r="G106" s="53"/>
      <c r="H106" s="53"/>
    </row>
    <row r="107" spans="3:8" ht="15.75" customHeight="1" x14ac:dyDescent="0.2">
      <c r="C107" s="53"/>
      <c r="D107" s="53"/>
      <c r="E107" s="53"/>
      <c r="F107" s="53"/>
      <c r="G107" s="53"/>
      <c r="H107" s="53"/>
    </row>
    <row r="108" spans="3:8" ht="15.75" customHeight="1" x14ac:dyDescent="0.2">
      <c r="C108" s="53"/>
      <c r="D108" s="53"/>
      <c r="E108" s="53"/>
      <c r="F108" s="53"/>
      <c r="G108" s="53"/>
      <c r="H108" s="53"/>
    </row>
    <row r="109" spans="3:8" ht="15.75" customHeight="1" x14ac:dyDescent="0.2">
      <c r="C109" s="53"/>
      <c r="D109" s="53"/>
      <c r="E109" s="53"/>
      <c r="F109" s="53"/>
      <c r="G109" s="53"/>
      <c r="H109" s="53"/>
    </row>
    <row r="110" spans="3:8" ht="15.75" customHeight="1" x14ac:dyDescent="0.2">
      <c r="C110" s="53"/>
      <c r="D110" s="53"/>
      <c r="E110" s="53"/>
      <c r="F110" s="53"/>
      <c r="G110" s="53"/>
      <c r="H110" s="53"/>
    </row>
    <row r="111" spans="3:8" ht="15.75" customHeight="1" x14ac:dyDescent="0.2">
      <c r="C111" s="53"/>
      <c r="D111" s="53"/>
      <c r="E111" s="53"/>
      <c r="F111" s="53"/>
      <c r="G111" s="53"/>
      <c r="H111" s="53"/>
    </row>
    <row r="112" spans="3:8" ht="15.75" customHeight="1" x14ac:dyDescent="0.2">
      <c r="C112" s="53"/>
      <c r="D112" s="53"/>
      <c r="E112" s="53"/>
      <c r="F112" s="53"/>
      <c r="G112" s="53"/>
      <c r="H112" s="53"/>
    </row>
    <row r="113" spans="3:8" ht="15.75" customHeight="1" x14ac:dyDescent="0.2">
      <c r="C113" s="53"/>
      <c r="D113" s="53"/>
      <c r="E113" s="53"/>
      <c r="F113" s="53"/>
      <c r="G113" s="53"/>
      <c r="H113" s="53"/>
    </row>
    <row r="114" spans="3:8" ht="15.75" customHeight="1" x14ac:dyDescent="0.2">
      <c r="C114" s="53"/>
      <c r="D114" s="53"/>
      <c r="E114" s="53"/>
      <c r="F114" s="53"/>
      <c r="G114" s="53"/>
      <c r="H114" s="53"/>
    </row>
    <row r="115" spans="3:8" ht="15.75" customHeight="1" x14ac:dyDescent="0.2">
      <c r="C115" s="53"/>
      <c r="D115" s="53"/>
      <c r="E115" s="53"/>
      <c r="F115" s="53"/>
      <c r="G115" s="53"/>
      <c r="H115" s="53"/>
    </row>
    <row r="116" spans="3:8" ht="15.75" customHeight="1" x14ac:dyDescent="0.2">
      <c r="C116" s="53"/>
      <c r="D116" s="53"/>
      <c r="E116" s="53"/>
      <c r="F116" s="53"/>
      <c r="G116" s="53"/>
      <c r="H116" s="53"/>
    </row>
    <row r="117" spans="3:8" ht="15.75" customHeight="1" x14ac:dyDescent="0.2">
      <c r="C117" s="53"/>
      <c r="D117" s="53"/>
      <c r="E117" s="53"/>
      <c r="F117" s="53"/>
      <c r="G117" s="53"/>
      <c r="H117" s="53"/>
    </row>
    <row r="118" spans="3:8" ht="15.75" customHeight="1" x14ac:dyDescent="0.2">
      <c r="C118" s="53"/>
      <c r="D118" s="53"/>
      <c r="E118" s="53"/>
      <c r="F118" s="53"/>
      <c r="G118" s="53"/>
      <c r="H118" s="53"/>
    </row>
    <row r="119" spans="3:8" ht="15.75" customHeight="1" x14ac:dyDescent="0.2">
      <c r="C119" s="53"/>
      <c r="D119" s="53"/>
      <c r="E119" s="53"/>
      <c r="F119" s="53"/>
      <c r="G119" s="53"/>
      <c r="H119" s="53"/>
    </row>
    <row r="120" spans="3:8" ht="15.75" customHeight="1" x14ac:dyDescent="0.2">
      <c r="C120" s="53"/>
      <c r="D120" s="53"/>
      <c r="E120" s="53"/>
      <c r="F120" s="53"/>
      <c r="G120" s="53"/>
      <c r="H120" s="53"/>
    </row>
    <row r="121" spans="3:8" ht="15.75" customHeight="1" x14ac:dyDescent="0.2">
      <c r="C121" s="53"/>
      <c r="D121" s="53"/>
      <c r="E121" s="53"/>
      <c r="F121" s="53"/>
      <c r="G121" s="53"/>
      <c r="H121" s="53"/>
    </row>
    <row r="122" spans="3:8" ht="15.75" customHeight="1" x14ac:dyDescent="0.2">
      <c r="C122" s="53"/>
      <c r="D122" s="53"/>
      <c r="E122" s="53"/>
      <c r="F122" s="53"/>
      <c r="G122" s="53"/>
      <c r="H122" s="53"/>
    </row>
    <row r="123" spans="3:8" ht="15.75" customHeight="1" x14ac:dyDescent="0.2">
      <c r="C123" s="53"/>
      <c r="D123" s="53"/>
      <c r="E123" s="53"/>
      <c r="F123" s="53"/>
      <c r="G123" s="53"/>
      <c r="H123" s="53"/>
    </row>
    <row r="124" spans="3:8" ht="15.75" customHeight="1" x14ac:dyDescent="0.2">
      <c r="C124" s="53"/>
      <c r="D124" s="53"/>
      <c r="E124" s="53"/>
      <c r="F124" s="53"/>
      <c r="G124" s="53"/>
      <c r="H124" s="53"/>
    </row>
    <row r="125" spans="3:8" ht="15.75" customHeight="1" x14ac:dyDescent="0.2">
      <c r="C125" s="53"/>
      <c r="D125" s="53"/>
      <c r="E125" s="53"/>
      <c r="F125" s="53"/>
      <c r="G125" s="53"/>
      <c r="H125" s="53"/>
    </row>
    <row r="126" spans="3:8" ht="15.75" customHeight="1" x14ac:dyDescent="0.2">
      <c r="C126" s="53"/>
      <c r="D126" s="53"/>
      <c r="E126" s="53"/>
      <c r="F126" s="53"/>
      <c r="G126" s="53"/>
      <c r="H126" s="53"/>
    </row>
    <row r="127" spans="3:8" ht="15.75" customHeight="1" x14ac:dyDescent="0.2">
      <c r="C127" s="53"/>
      <c r="D127" s="53"/>
      <c r="E127" s="53"/>
      <c r="F127" s="53"/>
      <c r="G127" s="53"/>
      <c r="H127" s="53"/>
    </row>
    <row r="128" spans="3:8" ht="15.75" customHeight="1" x14ac:dyDescent="0.2">
      <c r="C128" s="53"/>
      <c r="D128" s="53"/>
      <c r="E128" s="53"/>
      <c r="F128" s="53"/>
      <c r="G128" s="53"/>
      <c r="H128" s="53"/>
    </row>
    <row r="129" spans="3:8" ht="15.75" customHeight="1" x14ac:dyDescent="0.2">
      <c r="C129" s="53"/>
      <c r="D129" s="53"/>
      <c r="E129" s="53"/>
      <c r="F129" s="53"/>
      <c r="G129" s="53"/>
      <c r="H129" s="53"/>
    </row>
    <row r="130" spans="3:8" ht="15.75" customHeight="1" x14ac:dyDescent="0.2">
      <c r="C130" s="53"/>
      <c r="D130" s="53"/>
      <c r="E130" s="53"/>
      <c r="F130" s="53"/>
      <c r="G130" s="53"/>
      <c r="H130" s="53"/>
    </row>
    <row r="131" spans="3:8" ht="15.75" customHeight="1" x14ac:dyDescent="0.2">
      <c r="C131" s="53"/>
      <c r="D131" s="53"/>
      <c r="E131" s="53"/>
      <c r="F131" s="53"/>
      <c r="G131" s="53"/>
      <c r="H131" s="53"/>
    </row>
    <row r="132" spans="3:8" ht="15.75" customHeight="1" x14ac:dyDescent="0.2">
      <c r="C132" s="53"/>
      <c r="D132" s="53"/>
      <c r="E132" s="53"/>
      <c r="F132" s="53"/>
      <c r="G132" s="53"/>
      <c r="H132" s="53"/>
    </row>
    <row r="133" spans="3:8" ht="15.75" customHeight="1" x14ac:dyDescent="0.2">
      <c r="C133" s="53"/>
      <c r="D133" s="53"/>
      <c r="E133" s="53"/>
      <c r="F133" s="53"/>
      <c r="G133" s="53"/>
      <c r="H133" s="53"/>
    </row>
    <row r="134" spans="3:8" ht="15.75" customHeight="1" x14ac:dyDescent="0.2">
      <c r="C134" s="53"/>
      <c r="D134" s="53"/>
      <c r="E134" s="53"/>
      <c r="F134" s="53"/>
      <c r="G134" s="53"/>
      <c r="H134" s="53"/>
    </row>
    <row r="135" spans="3:8" ht="15.75" customHeight="1" x14ac:dyDescent="0.2">
      <c r="C135" s="53"/>
      <c r="D135" s="53"/>
      <c r="E135" s="53"/>
      <c r="F135" s="53"/>
      <c r="G135" s="53"/>
      <c r="H135" s="53"/>
    </row>
    <row r="136" spans="3:8" ht="15.75" customHeight="1" x14ac:dyDescent="0.2">
      <c r="C136" s="53"/>
      <c r="D136" s="53"/>
      <c r="E136" s="53"/>
      <c r="F136" s="53"/>
      <c r="G136" s="53"/>
      <c r="H136" s="53"/>
    </row>
    <row r="137" spans="3:8" ht="15.75" customHeight="1" x14ac:dyDescent="0.2">
      <c r="C137" s="53"/>
      <c r="D137" s="53"/>
      <c r="E137" s="53"/>
      <c r="F137" s="53"/>
      <c r="G137" s="53"/>
      <c r="H137" s="53"/>
    </row>
    <row r="138" spans="3:8" ht="15.75" customHeight="1" x14ac:dyDescent="0.2">
      <c r="C138" s="53"/>
      <c r="D138" s="53"/>
      <c r="E138" s="53"/>
      <c r="F138" s="53"/>
      <c r="G138" s="53"/>
      <c r="H138" s="53"/>
    </row>
    <row r="139" spans="3:8" ht="15.75" customHeight="1" x14ac:dyDescent="0.2">
      <c r="C139" s="53"/>
      <c r="D139" s="53"/>
      <c r="E139" s="53"/>
      <c r="F139" s="53"/>
      <c r="G139" s="53"/>
      <c r="H139" s="53"/>
    </row>
    <row r="140" spans="3:8" ht="15.75" customHeight="1" x14ac:dyDescent="0.2">
      <c r="C140" s="53"/>
      <c r="D140" s="53"/>
      <c r="E140" s="53"/>
      <c r="F140" s="53"/>
      <c r="G140" s="53"/>
      <c r="H140" s="53"/>
    </row>
    <row r="141" spans="3:8" ht="15.75" customHeight="1" x14ac:dyDescent="0.2">
      <c r="C141" s="53"/>
      <c r="D141" s="53"/>
      <c r="E141" s="53"/>
      <c r="F141" s="53"/>
      <c r="G141" s="53"/>
      <c r="H141" s="53"/>
    </row>
    <row r="142" spans="3:8" ht="15.75" customHeight="1" x14ac:dyDescent="0.2">
      <c r="C142" s="53"/>
      <c r="D142" s="53"/>
      <c r="E142" s="53"/>
      <c r="F142" s="53"/>
      <c r="G142" s="53"/>
      <c r="H142" s="53"/>
    </row>
    <row r="143" spans="3:8" ht="15.75" customHeight="1" x14ac:dyDescent="0.2">
      <c r="C143" s="53"/>
      <c r="D143" s="53"/>
      <c r="E143" s="53"/>
      <c r="F143" s="53"/>
      <c r="G143" s="53"/>
      <c r="H143" s="53"/>
    </row>
    <row r="144" spans="3:8" ht="15.75" customHeight="1" x14ac:dyDescent="0.2">
      <c r="C144" s="53"/>
      <c r="D144" s="53"/>
      <c r="E144" s="53"/>
      <c r="F144" s="53"/>
      <c r="G144" s="53"/>
      <c r="H144" s="53"/>
    </row>
    <row r="145" spans="3:8" ht="15.75" customHeight="1" x14ac:dyDescent="0.2">
      <c r="C145" s="53"/>
      <c r="D145" s="53"/>
      <c r="E145" s="53"/>
      <c r="F145" s="53"/>
      <c r="G145" s="53"/>
      <c r="H145" s="53"/>
    </row>
    <row r="146" spans="3:8" ht="15.75" customHeight="1" x14ac:dyDescent="0.2">
      <c r="C146" s="53"/>
      <c r="D146" s="53"/>
      <c r="E146" s="53"/>
      <c r="F146" s="53"/>
      <c r="G146" s="53"/>
      <c r="H146" s="53"/>
    </row>
    <row r="147" spans="3:8" ht="15.75" customHeight="1" x14ac:dyDescent="0.2">
      <c r="C147" s="53"/>
      <c r="D147" s="53"/>
      <c r="E147" s="53"/>
      <c r="F147" s="53"/>
      <c r="G147" s="53"/>
      <c r="H147" s="53"/>
    </row>
    <row r="148" spans="3:8" ht="15.75" customHeight="1" x14ac:dyDescent="0.2">
      <c r="C148" s="53"/>
      <c r="D148" s="53"/>
      <c r="E148" s="53"/>
      <c r="F148" s="53"/>
      <c r="G148" s="53"/>
      <c r="H148" s="53"/>
    </row>
    <row r="149" spans="3:8" ht="15.75" customHeight="1" x14ac:dyDescent="0.2">
      <c r="C149" s="53"/>
      <c r="D149" s="53"/>
      <c r="E149" s="53"/>
      <c r="F149" s="53"/>
      <c r="G149" s="53"/>
      <c r="H149" s="53"/>
    </row>
    <row r="150" spans="3:8" ht="15.75" customHeight="1" x14ac:dyDescent="0.2">
      <c r="C150" s="53"/>
      <c r="D150" s="53"/>
      <c r="E150" s="53"/>
      <c r="F150" s="53"/>
      <c r="G150" s="53"/>
      <c r="H150" s="53"/>
    </row>
    <row r="151" spans="3:8" ht="15.75" customHeight="1" x14ac:dyDescent="0.2">
      <c r="C151" s="53"/>
      <c r="D151" s="53"/>
      <c r="E151" s="53"/>
      <c r="F151" s="53"/>
      <c r="G151" s="53"/>
      <c r="H151" s="53"/>
    </row>
    <row r="152" spans="3:8" ht="15.75" customHeight="1" x14ac:dyDescent="0.2">
      <c r="C152" s="53"/>
      <c r="D152" s="53"/>
      <c r="E152" s="53"/>
      <c r="F152" s="53"/>
      <c r="G152" s="53"/>
      <c r="H152" s="53"/>
    </row>
    <row r="153" spans="3:8" ht="15.75" customHeight="1" x14ac:dyDescent="0.2">
      <c r="C153" s="53"/>
      <c r="D153" s="53"/>
      <c r="E153" s="53"/>
      <c r="F153" s="53"/>
      <c r="G153" s="53"/>
      <c r="H153" s="53"/>
    </row>
    <row r="154" spans="3:8" ht="15.75" customHeight="1" x14ac:dyDescent="0.2">
      <c r="C154" s="53"/>
      <c r="D154" s="53"/>
      <c r="E154" s="53"/>
      <c r="F154" s="53"/>
      <c r="G154" s="53"/>
      <c r="H154" s="53"/>
    </row>
    <row r="155" spans="3:8" ht="15.75" customHeight="1" x14ac:dyDescent="0.2">
      <c r="C155" s="53"/>
      <c r="D155" s="53"/>
      <c r="E155" s="53"/>
      <c r="F155" s="53"/>
      <c r="G155" s="53"/>
      <c r="H155" s="53"/>
    </row>
    <row r="156" spans="3:8" ht="15.75" customHeight="1" x14ac:dyDescent="0.2">
      <c r="C156" s="53"/>
      <c r="D156" s="53"/>
      <c r="E156" s="53"/>
      <c r="F156" s="53"/>
      <c r="G156" s="53"/>
      <c r="H156" s="53"/>
    </row>
    <row r="157" spans="3:8" ht="15.75" customHeight="1" x14ac:dyDescent="0.2">
      <c r="C157" s="53"/>
      <c r="D157" s="53"/>
      <c r="E157" s="53"/>
      <c r="F157" s="53"/>
      <c r="G157" s="53"/>
      <c r="H157" s="53"/>
    </row>
    <row r="158" spans="3:8" ht="15.75" customHeight="1" x14ac:dyDescent="0.2">
      <c r="C158" s="53"/>
      <c r="D158" s="53"/>
      <c r="E158" s="53"/>
      <c r="F158" s="53"/>
      <c r="G158" s="53"/>
      <c r="H158" s="53"/>
    </row>
    <row r="159" spans="3:8" ht="15.75" customHeight="1" x14ac:dyDescent="0.2">
      <c r="C159" s="53"/>
      <c r="D159" s="53"/>
      <c r="E159" s="53"/>
      <c r="F159" s="53"/>
      <c r="G159" s="53"/>
      <c r="H159" s="53"/>
    </row>
    <row r="160" spans="3:8" ht="15.75" customHeight="1" x14ac:dyDescent="0.2">
      <c r="C160" s="53"/>
      <c r="D160" s="53"/>
      <c r="E160" s="53"/>
      <c r="F160" s="53"/>
      <c r="G160" s="53"/>
      <c r="H160" s="53"/>
    </row>
    <row r="161" spans="3:8" ht="15.75" customHeight="1" x14ac:dyDescent="0.2">
      <c r="C161" s="53"/>
      <c r="D161" s="53"/>
      <c r="E161" s="53"/>
      <c r="F161" s="53"/>
      <c r="G161" s="53"/>
      <c r="H161" s="53"/>
    </row>
    <row r="162" spans="3:8" ht="15.75" customHeight="1" x14ac:dyDescent="0.2">
      <c r="C162" s="53"/>
      <c r="D162" s="53"/>
      <c r="E162" s="53"/>
      <c r="F162" s="53"/>
      <c r="G162" s="53"/>
      <c r="H162" s="53"/>
    </row>
    <row r="163" spans="3:8" ht="15.75" customHeight="1" x14ac:dyDescent="0.2">
      <c r="C163" s="53"/>
      <c r="D163" s="53"/>
      <c r="E163" s="53"/>
      <c r="F163" s="53"/>
      <c r="G163" s="53"/>
      <c r="H163" s="53"/>
    </row>
    <row r="164" spans="3:8" ht="15.75" customHeight="1" x14ac:dyDescent="0.2">
      <c r="C164" s="53"/>
      <c r="D164" s="53"/>
      <c r="E164" s="53"/>
      <c r="F164" s="53"/>
      <c r="G164" s="53"/>
      <c r="H164" s="53"/>
    </row>
    <row r="165" spans="3:8" ht="15.75" customHeight="1" x14ac:dyDescent="0.2">
      <c r="C165" s="53"/>
      <c r="D165" s="53"/>
      <c r="E165" s="53"/>
      <c r="F165" s="53"/>
      <c r="G165" s="53"/>
      <c r="H165" s="53"/>
    </row>
    <row r="166" spans="3:8" ht="15.75" customHeight="1" x14ac:dyDescent="0.2">
      <c r="C166" s="53"/>
      <c r="D166" s="53"/>
      <c r="E166" s="53"/>
      <c r="F166" s="53"/>
      <c r="G166" s="53"/>
      <c r="H166" s="53"/>
    </row>
    <row r="167" spans="3:8" ht="15.75" customHeight="1" x14ac:dyDescent="0.2">
      <c r="C167" s="53"/>
      <c r="D167" s="53"/>
      <c r="E167" s="53"/>
      <c r="F167" s="53"/>
      <c r="G167" s="53"/>
      <c r="H167" s="53"/>
    </row>
    <row r="168" spans="3:8" ht="15.75" customHeight="1" x14ac:dyDescent="0.2">
      <c r="C168" s="53"/>
      <c r="D168" s="53"/>
      <c r="E168" s="53"/>
      <c r="F168" s="53"/>
      <c r="G168" s="53"/>
      <c r="H168" s="53"/>
    </row>
    <row r="169" spans="3:8" ht="15.75" customHeight="1" x14ac:dyDescent="0.2">
      <c r="C169" s="53"/>
      <c r="D169" s="53"/>
      <c r="E169" s="53"/>
      <c r="F169" s="53"/>
      <c r="G169" s="53"/>
      <c r="H169" s="53"/>
    </row>
    <row r="170" spans="3:8" ht="15.75" customHeight="1" x14ac:dyDescent="0.2">
      <c r="C170" s="53"/>
      <c r="D170" s="53"/>
      <c r="E170" s="53"/>
      <c r="F170" s="53"/>
      <c r="G170" s="53"/>
      <c r="H170" s="53"/>
    </row>
    <row r="171" spans="3:8" ht="15.75" customHeight="1" x14ac:dyDescent="0.2">
      <c r="C171" s="53"/>
      <c r="D171" s="53"/>
      <c r="E171" s="53"/>
      <c r="F171" s="53"/>
      <c r="G171" s="53"/>
      <c r="H171" s="53"/>
    </row>
    <row r="172" spans="3:8" ht="15.75" customHeight="1" x14ac:dyDescent="0.2">
      <c r="C172" s="53"/>
      <c r="D172" s="53"/>
      <c r="E172" s="53"/>
      <c r="F172" s="53"/>
      <c r="G172" s="53"/>
      <c r="H172" s="53"/>
    </row>
    <row r="173" spans="3:8" ht="15.75" customHeight="1" x14ac:dyDescent="0.2">
      <c r="C173" s="53"/>
      <c r="D173" s="53"/>
      <c r="E173" s="53"/>
      <c r="F173" s="53"/>
      <c r="G173" s="53"/>
      <c r="H173" s="53"/>
    </row>
    <row r="174" spans="3:8" ht="15.75" customHeight="1" x14ac:dyDescent="0.2">
      <c r="C174" s="53"/>
      <c r="D174" s="53"/>
      <c r="E174" s="53"/>
      <c r="F174" s="53"/>
      <c r="G174" s="53"/>
      <c r="H174" s="53"/>
    </row>
    <row r="175" spans="3:8" ht="15.75" customHeight="1" x14ac:dyDescent="0.2">
      <c r="C175" s="53"/>
      <c r="D175" s="53"/>
      <c r="E175" s="53"/>
      <c r="F175" s="53"/>
      <c r="G175" s="53"/>
      <c r="H175" s="53"/>
    </row>
    <row r="176" spans="3:8" ht="15.75" customHeight="1" x14ac:dyDescent="0.2">
      <c r="C176" s="53"/>
      <c r="D176" s="53"/>
      <c r="E176" s="53"/>
      <c r="F176" s="53"/>
      <c r="G176" s="53"/>
      <c r="H176" s="53"/>
    </row>
    <row r="177" spans="3:8" ht="15.75" customHeight="1" x14ac:dyDescent="0.2">
      <c r="C177" s="53"/>
      <c r="D177" s="53"/>
      <c r="E177" s="53"/>
      <c r="F177" s="53"/>
      <c r="G177" s="53"/>
      <c r="H177" s="53"/>
    </row>
    <row r="178" spans="3:8" ht="15.75" customHeight="1" x14ac:dyDescent="0.2">
      <c r="C178" s="53"/>
      <c r="D178" s="53"/>
      <c r="E178" s="53"/>
      <c r="F178" s="53"/>
      <c r="G178" s="53"/>
      <c r="H178" s="53"/>
    </row>
    <row r="179" spans="3:8" ht="15.75" customHeight="1" x14ac:dyDescent="0.2">
      <c r="C179" s="53"/>
      <c r="D179" s="53"/>
      <c r="E179" s="53"/>
      <c r="F179" s="53"/>
      <c r="G179" s="53"/>
      <c r="H179" s="53"/>
    </row>
    <row r="180" spans="3:8" ht="15.75" customHeight="1" x14ac:dyDescent="0.2">
      <c r="C180" s="53"/>
      <c r="D180" s="53"/>
      <c r="E180" s="53"/>
      <c r="F180" s="53"/>
      <c r="G180" s="53"/>
      <c r="H180" s="53"/>
    </row>
    <row r="181" spans="3:8" ht="15.75" customHeight="1" x14ac:dyDescent="0.2">
      <c r="C181" s="53"/>
      <c r="D181" s="53"/>
      <c r="E181" s="53"/>
      <c r="F181" s="53"/>
      <c r="G181" s="53"/>
      <c r="H181" s="53"/>
    </row>
    <row r="182" spans="3:8" ht="15.75" customHeight="1" x14ac:dyDescent="0.2">
      <c r="C182" s="53"/>
      <c r="D182" s="53"/>
      <c r="E182" s="53"/>
      <c r="F182" s="53"/>
      <c r="G182" s="53"/>
      <c r="H182" s="53"/>
    </row>
    <row r="183" spans="3:8" ht="15.75" customHeight="1" x14ac:dyDescent="0.2">
      <c r="C183" s="53"/>
      <c r="D183" s="53"/>
      <c r="E183" s="53"/>
      <c r="F183" s="53"/>
      <c r="G183" s="53"/>
      <c r="H183" s="53"/>
    </row>
    <row r="184" spans="3:8" ht="15.75" customHeight="1" x14ac:dyDescent="0.2">
      <c r="C184" s="53"/>
      <c r="D184" s="53"/>
      <c r="E184" s="53"/>
      <c r="F184" s="53"/>
      <c r="G184" s="53"/>
      <c r="H184" s="53"/>
    </row>
    <row r="185" spans="3:8" ht="15.75" customHeight="1" x14ac:dyDescent="0.2">
      <c r="C185" s="53"/>
      <c r="D185" s="53"/>
      <c r="E185" s="53"/>
      <c r="F185" s="53"/>
      <c r="G185" s="53"/>
      <c r="H185" s="53"/>
    </row>
    <row r="186" spans="3:8" ht="15.75" customHeight="1" x14ac:dyDescent="0.2">
      <c r="C186" s="53"/>
      <c r="D186" s="53"/>
      <c r="E186" s="53"/>
      <c r="F186" s="53"/>
      <c r="G186" s="53"/>
      <c r="H186" s="53"/>
    </row>
    <row r="187" spans="3:8" ht="15.75" customHeight="1" x14ac:dyDescent="0.2">
      <c r="C187" s="53"/>
      <c r="D187" s="53"/>
      <c r="E187" s="53"/>
      <c r="F187" s="53"/>
      <c r="G187" s="53"/>
      <c r="H187" s="53"/>
    </row>
    <row r="188" spans="3:8" ht="15.75" customHeight="1" x14ac:dyDescent="0.2">
      <c r="C188" s="53"/>
      <c r="D188" s="53"/>
      <c r="E188" s="53"/>
      <c r="F188" s="53"/>
      <c r="G188" s="53"/>
      <c r="H188" s="53"/>
    </row>
    <row r="189" spans="3:8" ht="15.75" customHeight="1" x14ac:dyDescent="0.2">
      <c r="C189" s="53"/>
      <c r="D189" s="53"/>
      <c r="E189" s="53"/>
      <c r="F189" s="53"/>
      <c r="G189" s="53"/>
      <c r="H189" s="53"/>
    </row>
    <row r="190" spans="3:8" ht="15.75" customHeight="1" x14ac:dyDescent="0.2">
      <c r="C190" s="53"/>
      <c r="D190" s="53"/>
      <c r="E190" s="53"/>
      <c r="F190" s="53"/>
      <c r="G190" s="53"/>
      <c r="H190" s="53"/>
    </row>
    <row r="191" spans="3:8" ht="15.75" customHeight="1" x14ac:dyDescent="0.2">
      <c r="C191" s="53"/>
      <c r="D191" s="53"/>
      <c r="E191" s="53"/>
      <c r="F191" s="53"/>
      <c r="G191" s="53"/>
      <c r="H191" s="53"/>
    </row>
    <row r="192" spans="3:8" ht="15.75" customHeight="1" x14ac:dyDescent="0.2">
      <c r="C192" s="53"/>
      <c r="D192" s="53"/>
      <c r="E192" s="53"/>
      <c r="F192" s="53"/>
      <c r="G192" s="53"/>
      <c r="H192" s="53"/>
    </row>
    <row r="193" spans="3:8" ht="15.75" customHeight="1" x14ac:dyDescent="0.2">
      <c r="C193" s="53"/>
      <c r="D193" s="53"/>
      <c r="E193" s="53"/>
      <c r="F193" s="53"/>
      <c r="G193" s="53"/>
      <c r="H193" s="53"/>
    </row>
    <row r="194" spans="3:8" ht="15.75" customHeight="1" x14ac:dyDescent="0.2">
      <c r="C194" s="53"/>
      <c r="D194" s="53"/>
      <c r="E194" s="53"/>
      <c r="F194" s="53"/>
      <c r="G194" s="53"/>
      <c r="H194" s="53"/>
    </row>
    <row r="195" spans="3:8" ht="15.75" customHeight="1" x14ac:dyDescent="0.2">
      <c r="C195" s="53"/>
      <c r="D195" s="53"/>
      <c r="E195" s="53"/>
      <c r="F195" s="53"/>
      <c r="G195" s="53"/>
      <c r="H195" s="53"/>
    </row>
    <row r="196" spans="3:8" ht="15.75" customHeight="1" x14ac:dyDescent="0.2">
      <c r="C196" s="53"/>
      <c r="D196" s="53"/>
      <c r="E196" s="53"/>
      <c r="F196" s="53"/>
      <c r="G196" s="53"/>
      <c r="H196" s="53"/>
    </row>
    <row r="197" spans="3:8" ht="15.75" customHeight="1" x14ac:dyDescent="0.2">
      <c r="C197" s="53"/>
      <c r="D197" s="53"/>
      <c r="E197" s="53"/>
      <c r="F197" s="53"/>
      <c r="G197" s="53"/>
      <c r="H197" s="53"/>
    </row>
    <row r="198" spans="3:8" ht="15.75" customHeight="1" x14ac:dyDescent="0.2">
      <c r="C198" s="53"/>
      <c r="D198" s="53"/>
      <c r="E198" s="53"/>
      <c r="F198" s="53"/>
      <c r="G198" s="53"/>
      <c r="H198" s="53"/>
    </row>
    <row r="199" spans="3:8" ht="15.75" customHeight="1" x14ac:dyDescent="0.2">
      <c r="C199" s="53"/>
      <c r="D199" s="53"/>
      <c r="E199" s="53"/>
      <c r="F199" s="53"/>
      <c r="G199" s="53"/>
      <c r="H199" s="53"/>
    </row>
    <row r="200" spans="3:8" ht="15.75" customHeight="1" x14ac:dyDescent="0.2">
      <c r="C200" s="53"/>
      <c r="D200" s="53"/>
      <c r="E200" s="53"/>
      <c r="F200" s="53"/>
      <c r="G200" s="53"/>
      <c r="H200" s="53"/>
    </row>
    <row r="201" spans="3:8" ht="15.75" customHeight="1" x14ac:dyDescent="0.2">
      <c r="C201" s="53"/>
      <c r="D201" s="53"/>
      <c r="E201" s="53"/>
      <c r="F201" s="53"/>
      <c r="G201" s="53"/>
      <c r="H201" s="53"/>
    </row>
    <row r="202" spans="3:8" ht="15.75" customHeight="1" x14ac:dyDescent="0.2">
      <c r="C202" s="53"/>
      <c r="D202" s="53"/>
      <c r="E202" s="53"/>
      <c r="F202" s="53"/>
      <c r="G202" s="53"/>
      <c r="H202" s="53"/>
    </row>
    <row r="203" spans="3:8" ht="15.75" customHeight="1" x14ac:dyDescent="0.2">
      <c r="C203" s="53"/>
      <c r="D203" s="53"/>
      <c r="E203" s="53"/>
      <c r="F203" s="53"/>
      <c r="G203" s="53"/>
      <c r="H203" s="53"/>
    </row>
    <row r="204" spans="3:8" ht="15.75" customHeight="1" x14ac:dyDescent="0.2">
      <c r="C204" s="53"/>
      <c r="D204" s="53"/>
      <c r="E204" s="53"/>
      <c r="F204" s="53"/>
      <c r="G204" s="53"/>
      <c r="H204" s="53"/>
    </row>
    <row r="205" spans="3:8" ht="15.75" customHeight="1" x14ac:dyDescent="0.2">
      <c r="C205" s="53"/>
      <c r="D205" s="53"/>
      <c r="E205" s="53"/>
      <c r="F205" s="53"/>
      <c r="G205" s="53"/>
      <c r="H205" s="53"/>
    </row>
    <row r="206" spans="3:8" ht="15.75" customHeight="1" x14ac:dyDescent="0.2">
      <c r="C206" s="53"/>
      <c r="D206" s="53"/>
      <c r="E206" s="53"/>
      <c r="F206" s="53"/>
      <c r="G206" s="53"/>
      <c r="H206" s="53"/>
    </row>
    <row r="207" spans="3:8" ht="15.75" customHeight="1" x14ac:dyDescent="0.2">
      <c r="C207" s="53"/>
      <c r="D207" s="53"/>
      <c r="E207" s="53"/>
      <c r="F207" s="53"/>
      <c r="G207" s="53"/>
      <c r="H207" s="53"/>
    </row>
    <row r="208" spans="3:8" ht="15.75" customHeight="1" x14ac:dyDescent="0.2">
      <c r="C208" s="53"/>
      <c r="D208" s="53"/>
      <c r="E208" s="53"/>
      <c r="F208" s="53"/>
      <c r="G208" s="53"/>
      <c r="H208" s="53"/>
    </row>
    <row r="209" spans="3:8" ht="15.75" customHeight="1" x14ac:dyDescent="0.2">
      <c r="C209" s="53"/>
      <c r="D209" s="53"/>
      <c r="E209" s="53"/>
      <c r="F209" s="53"/>
      <c r="G209" s="53"/>
      <c r="H209" s="53"/>
    </row>
    <row r="210" spans="3:8" ht="15.75" customHeight="1" x14ac:dyDescent="0.2">
      <c r="C210" s="53"/>
      <c r="D210" s="53"/>
      <c r="E210" s="53"/>
      <c r="F210" s="53"/>
      <c r="G210" s="53"/>
      <c r="H210" s="53"/>
    </row>
    <row r="211" spans="3:8" ht="15.75" customHeight="1" x14ac:dyDescent="0.2">
      <c r="C211" s="53"/>
      <c r="D211" s="53"/>
      <c r="E211" s="53"/>
      <c r="F211" s="53"/>
      <c r="G211" s="53"/>
      <c r="H211" s="53"/>
    </row>
    <row r="212" spans="3:8" ht="15.75" customHeight="1" x14ac:dyDescent="0.2">
      <c r="C212" s="53"/>
      <c r="D212" s="53"/>
      <c r="E212" s="53"/>
      <c r="F212" s="53"/>
      <c r="G212" s="53"/>
      <c r="H212" s="53"/>
    </row>
    <row r="213" spans="3:8" ht="15.75" customHeight="1" x14ac:dyDescent="0.2">
      <c r="C213" s="53"/>
      <c r="D213" s="53"/>
      <c r="E213" s="53"/>
      <c r="F213" s="53"/>
      <c r="G213" s="53"/>
      <c r="H213" s="53"/>
    </row>
    <row r="214" spans="3:8" ht="15.75" customHeight="1" x14ac:dyDescent="0.2">
      <c r="C214" s="53"/>
      <c r="D214" s="53"/>
      <c r="E214" s="53"/>
      <c r="F214" s="53"/>
      <c r="G214" s="53"/>
      <c r="H214" s="53"/>
    </row>
    <row r="215" spans="3:8" ht="15.75" customHeight="1" x14ac:dyDescent="0.2">
      <c r="C215" s="53"/>
      <c r="D215" s="53"/>
      <c r="E215" s="53"/>
      <c r="F215" s="53"/>
      <c r="G215" s="53"/>
      <c r="H215" s="53"/>
    </row>
    <row r="216" spans="3:8" ht="15.75" customHeight="1" x14ac:dyDescent="0.2">
      <c r="C216" s="53"/>
      <c r="D216" s="53"/>
      <c r="E216" s="53"/>
      <c r="F216" s="53"/>
      <c r="G216" s="53"/>
      <c r="H216" s="53"/>
    </row>
    <row r="217" spans="3:8" ht="15.75" customHeight="1" x14ac:dyDescent="0.2">
      <c r="C217" s="53"/>
      <c r="D217" s="53"/>
      <c r="E217" s="53"/>
      <c r="F217" s="53"/>
      <c r="G217" s="53"/>
      <c r="H217" s="53"/>
    </row>
    <row r="218" spans="3:8" ht="15.75" customHeight="1" x14ac:dyDescent="0.2">
      <c r="C218" s="53"/>
      <c r="D218" s="53"/>
      <c r="E218" s="53"/>
      <c r="F218" s="53"/>
      <c r="G218" s="53"/>
      <c r="H218" s="53"/>
    </row>
    <row r="219" spans="3:8" ht="15.75" customHeight="1" x14ac:dyDescent="0.2">
      <c r="C219" s="53"/>
      <c r="D219" s="53"/>
      <c r="E219" s="53"/>
      <c r="F219" s="53"/>
      <c r="G219" s="53"/>
      <c r="H219" s="53"/>
    </row>
    <row r="220" spans="3:8" ht="15.75" customHeight="1" x14ac:dyDescent="0.2">
      <c r="C220" s="53"/>
      <c r="D220" s="53"/>
      <c r="E220" s="53"/>
      <c r="F220" s="53"/>
      <c r="G220" s="53"/>
      <c r="H220" s="53"/>
    </row>
    <row r="221" spans="3:8" ht="15.75" customHeight="1" x14ac:dyDescent="0.2">
      <c r="C221" s="53"/>
      <c r="D221" s="53"/>
      <c r="E221" s="53"/>
      <c r="F221" s="53"/>
      <c r="G221" s="53"/>
      <c r="H221" s="53"/>
    </row>
    <row r="222" spans="3:8" ht="15.75" customHeight="1" x14ac:dyDescent="0.2">
      <c r="C222" s="53"/>
      <c r="D222" s="53"/>
      <c r="E222" s="53"/>
      <c r="F222" s="53"/>
      <c r="G222" s="53"/>
      <c r="H222" s="53"/>
    </row>
    <row r="223" spans="3:8" ht="15.75" customHeight="1" x14ac:dyDescent="0.2">
      <c r="C223" s="53"/>
      <c r="D223" s="53"/>
      <c r="E223" s="53"/>
      <c r="F223" s="53"/>
      <c r="G223" s="53"/>
      <c r="H223" s="53"/>
    </row>
    <row r="224" spans="3:8" ht="15.75" customHeight="1" x14ac:dyDescent="0.2">
      <c r="C224" s="53"/>
      <c r="D224" s="53"/>
      <c r="E224" s="53"/>
      <c r="F224" s="53"/>
      <c r="G224" s="53"/>
      <c r="H224" s="53"/>
    </row>
    <row r="225" spans="3:8" ht="15.75" customHeight="1" x14ac:dyDescent="0.2">
      <c r="C225" s="53"/>
      <c r="D225" s="53"/>
      <c r="E225" s="53"/>
      <c r="F225" s="53"/>
      <c r="G225" s="53"/>
      <c r="H225" s="53"/>
    </row>
    <row r="226" spans="3:8" ht="15.75" customHeight="1" x14ac:dyDescent="0.2">
      <c r="C226" s="53"/>
      <c r="D226" s="53"/>
      <c r="E226" s="53"/>
      <c r="F226" s="53"/>
      <c r="G226" s="53"/>
      <c r="H226" s="53"/>
    </row>
    <row r="227" spans="3:8" ht="15.75" customHeight="1" x14ac:dyDescent="0.2">
      <c r="C227" s="53"/>
      <c r="D227" s="53"/>
      <c r="E227" s="53"/>
      <c r="F227" s="53"/>
      <c r="G227" s="53"/>
      <c r="H227" s="53"/>
    </row>
    <row r="228" spans="3:8" ht="15.75" customHeight="1" x14ac:dyDescent="0.2">
      <c r="C228" s="53"/>
      <c r="D228" s="53"/>
      <c r="E228" s="53"/>
      <c r="F228" s="53"/>
      <c r="G228" s="53"/>
      <c r="H228" s="53"/>
    </row>
    <row r="229" spans="3:8" ht="15.75" customHeight="1" x14ac:dyDescent="0.2">
      <c r="C229" s="53"/>
      <c r="D229" s="53"/>
      <c r="E229" s="53"/>
      <c r="F229" s="53"/>
      <c r="G229" s="53"/>
      <c r="H229" s="53"/>
    </row>
    <row r="230" spans="3:8" ht="15.75" customHeight="1" x14ac:dyDescent="0.2">
      <c r="C230" s="53"/>
      <c r="D230" s="53"/>
      <c r="E230" s="53"/>
      <c r="F230" s="53"/>
      <c r="G230" s="53"/>
      <c r="H230" s="53"/>
    </row>
    <row r="231" spans="3:8" ht="15.75" customHeight="1" x14ac:dyDescent="0.2">
      <c r="C231" s="53"/>
      <c r="D231" s="53"/>
      <c r="E231" s="53"/>
      <c r="F231" s="53"/>
      <c r="G231" s="53"/>
      <c r="H231" s="53"/>
    </row>
    <row r="232" spans="3:8" ht="15.75" customHeight="1" x14ac:dyDescent="0.2">
      <c r="C232" s="53"/>
      <c r="D232" s="53"/>
      <c r="E232" s="53"/>
      <c r="F232" s="53"/>
      <c r="G232" s="53"/>
      <c r="H232" s="53"/>
    </row>
    <row r="233" spans="3:8" ht="15.75" customHeight="1" x14ac:dyDescent="0.2">
      <c r="C233" s="53"/>
      <c r="D233" s="53"/>
      <c r="E233" s="53"/>
      <c r="F233" s="53"/>
      <c r="G233" s="53"/>
      <c r="H233" s="53"/>
    </row>
    <row r="234" spans="3:8" ht="15.75" customHeight="1" x14ac:dyDescent="0.2">
      <c r="C234" s="53"/>
      <c r="D234" s="53"/>
      <c r="E234" s="53"/>
      <c r="F234" s="53"/>
      <c r="G234" s="53"/>
      <c r="H234" s="53"/>
    </row>
    <row r="235" spans="3:8" ht="15.75" customHeight="1" x14ac:dyDescent="0.2">
      <c r="C235" s="53"/>
      <c r="D235" s="53"/>
      <c r="E235" s="53"/>
      <c r="F235" s="53"/>
      <c r="G235" s="53"/>
      <c r="H235" s="53"/>
    </row>
    <row r="236" spans="3:8" ht="15.75" customHeight="1" x14ac:dyDescent="0.2">
      <c r="C236" s="53"/>
      <c r="D236" s="53"/>
      <c r="E236" s="53"/>
      <c r="F236" s="53"/>
      <c r="G236" s="53"/>
      <c r="H236" s="53"/>
    </row>
    <row r="237" spans="3:8" ht="15.75" customHeight="1" x14ac:dyDescent="0.2">
      <c r="C237" s="53"/>
      <c r="D237" s="53"/>
      <c r="E237" s="53"/>
      <c r="F237" s="53"/>
      <c r="G237" s="53"/>
      <c r="H237" s="53"/>
    </row>
    <row r="238" spans="3:8" ht="15.75" customHeight="1" x14ac:dyDescent="0.2">
      <c r="C238" s="53"/>
      <c r="D238" s="53"/>
      <c r="E238" s="53"/>
      <c r="F238" s="53"/>
      <c r="G238" s="53"/>
      <c r="H238" s="53"/>
    </row>
    <row r="239" spans="3:8" ht="15.75" customHeight="1" x14ac:dyDescent="0.2">
      <c r="C239" s="53"/>
      <c r="D239" s="53"/>
      <c r="E239" s="53"/>
      <c r="F239" s="53"/>
      <c r="G239" s="53"/>
      <c r="H239" s="53"/>
    </row>
    <row r="240" spans="3:8" ht="15.75" customHeight="1" x14ac:dyDescent="0.2">
      <c r="C240" s="53"/>
      <c r="D240" s="53"/>
      <c r="E240" s="53"/>
      <c r="F240" s="53"/>
      <c r="G240" s="53"/>
      <c r="H240" s="53"/>
    </row>
    <row r="241" spans="3:8" ht="15.75" customHeight="1" x14ac:dyDescent="0.2">
      <c r="C241" s="53"/>
      <c r="D241" s="53"/>
      <c r="E241" s="53"/>
      <c r="F241" s="53"/>
      <c r="G241" s="53"/>
      <c r="H241" s="53"/>
    </row>
    <row r="242" spans="3:8" ht="15.75" customHeight="1" x14ac:dyDescent="0.2">
      <c r="C242" s="53"/>
      <c r="D242" s="53"/>
      <c r="E242" s="53"/>
      <c r="F242" s="53"/>
      <c r="G242" s="53"/>
      <c r="H242" s="53"/>
    </row>
    <row r="243" spans="3:8" ht="15.75" customHeight="1" x14ac:dyDescent="0.2">
      <c r="C243" s="53"/>
      <c r="D243" s="53"/>
      <c r="E243" s="53"/>
      <c r="F243" s="53"/>
      <c r="G243" s="53"/>
      <c r="H243" s="53"/>
    </row>
    <row r="244" spans="3:8" ht="15.75" customHeight="1" x14ac:dyDescent="0.2">
      <c r="C244" s="53"/>
      <c r="D244" s="53"/>
      <c r="E244" s="53"/>
      <c r="F244" s="53"/>
      <c r="G244" s="53"/>
      <c r="H244" s="53"/>
    </row>
    <row r="245" spans="3:8" ht="15.75" customHeight="1" x14ac:dyDescent="0.2">
      <c r="C245" s="53"/>
      <c r="D245" s="53"/>
      <c r="E245" s="53"/>
      <c r="F245" s="53"/>
      <c r="G245" s="53"/>
      <c r="H245" s="53"/>
    </row>
    <row r="246" spans="3:8" ht="15.75" customHeight="1" x14ac:dyDescent="0.2">
      <c r="C246" s="53"/>
      <c r="D246" s="53"/>
      <c r="E246" s="53"/>
      <c r="F246" s="53"/>
      <c r="G246" s="53"/>
      <c r="H246" s="53"/>
    </row>
    <row r="247" spans="3:8" ht="15.75" customHeight="1" x14ac:dyDescent="0.2">
      <c r="C247" s="53"/>
      <c r="D247" s="53"/>
      <c r="E247" s="53"/>
      <c r="F247" s="53"/>
      <c r="G247" s="53"/>
      <c r="H247" s="53"/>
    </row>
    <row r="248" spans="3:8" ht="15.75" customHeight="1" x14ac:dyDescent="0.2"/>
    <row r="249" spans="3:8" ht="15.75" customHeight="1" x14ac:dyDescent="0.2"/>
    <row r="250" spans="3:8" ht="15.75" customHeight="1" x14ac:dyDescent="0.2"/>
    <row r="251" spans="3:8" ht="15.75" customHeight="1" x14ac:dyDescent="0.2"/>
    <row r="252" spans="3:8" ht="15.75" customHeight="1" x14ac:dyDescent="0.2"/>
    <row r="253" spans="3:8" ht="15.75" customHeight="1" x14ac:dyDescent="0.2"/>
    <row r="254" spans="3:8" ht="15.75" customHeight="1" x14ac:dyDescent="0.2"/>
    <row r="255" spans="3:8" ht="15.75" customHeight="1" x14ac:dyDescent="0.2"/>
    <row r="256" spans="3: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46" r:id="rId1" xr:uid="{00000000-0004-0000-0500-000000000000}"/>
    <hyperlink ref="A47" r:id="rId2" location="gid=1167194113" xr:uid="{00000000-0004-0000-0500-000001000000}"/>
  </hyperlinks>
  <printOptions horizontalCentered="1" gridLines="1"/>
  <pageMargins left="0.7" right="0.7" top="0.75" bottom="0.75" header="0" footer="0"/>
  <pageSetup paperSize="9" fitToHeight="0" pageOrder="overThenDown"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Y1000"/>
  <sheetViews>
    <sheetView workbookViewId="0"/>
  </sheetViews>
  <sheetFormatPr defaultColWidth="14.42578125" defaultRowHeight="15" customHeight="1" x14ac:dyDescent="0.2"/>
  <cols>
    <col min="1" max="1" width="21.42578125" customWidth="1"/>
    <col min="2" max="2" width="24.7109375" customWidth="1"/>
    <col min="3" max="5" width="14.42578125" customWidth="1"/>
    <col min="6" max="6" width="5" customWidth="1"/>
    <col min="7" max="8" width="14.42578125" customWidth="1"/>
    <col min="9" max="26" width="12.7109375" customWidth="1"/>
  </cols>
  <sheetData>
    <row r="1" spans="1:25" ht="24.75" customHeight="1" x14ac:dyDescent="0.2">
      <c r="A1" s="4" t="s">
        <v>33</v>
      </c>
      <c r="B1" s="5"/>
      <c r="C1" s="6"/>
      <c r="D1" s="6"/>
      <c r="E1" s="6"/>
      <c r="F1" s="6"/>
      <c r="G1" s="6"/>
      <c r="H1" s="6"/>
      <c r="I1" s="5"/>
      <c r="J1" s="5"/>
      <c r="K1" s="5"/>
      <c r="L1" s="5"/>
      <c r="M1" s="5"/>
      <c r="N1" s="5"/>
      <c r="O1" s="5"/>
      <c r="P1" s="5"/>
      <c r="Q1" s="5"/>
      <c r="R1" s="5"/>
      <c r="S1" s="5"/>
      <c r="T1" s="5"/>
      <c r="U1" s="5"/>
      <c r="V1" s="5"/>
      <c r="W1" s="5"/>
      <c r="X1" s="5"/>
      <c r="Y1" s="5"/>
    </row>
    <row r="2" spans="1:25" ht="15.75" customHeight="1" x14ac:dyDescent="0.2">
      <c r="A2" s="7" t="s">
        <v>34</v>
      </c>
      <c r="B2" s="8" t="s">
        <v>35</v>
      </c>
      <c r="C2" s="9"/>
      <c r="D2" s="9"/>
      <c r="E2" s="10"/>
      <c r="F2" s="11"/>
      <c r="G2" s="9" t="s">
        <v>37</v>
      </c>
      <c r="H2" s="10"/>
      <c r="I2" s="12"/>
      <c r="J2" s="12"/>
      <c r="K2" s="12"/>
      <c r="L2" s="12"/>
      <c r="M2" s="12"/>
      <c r="N2" s="12"/>
      <c r="O2" s="12"/>
      <c r="P2" s="12"/>
      <c r="Q2" s="12"/>
      <c r="R2" s="12"/>
      <c r="S2" s="12"/>
      <c r="T2" s="12"/>
      <c r="U2" s="12"/>
      <c r="V2" s="12"/>
      <c r="W2" s="12"/>
      <c r="X2" s="12"/>
      <c r="Y2" s="12"/>
    </row>
    <row r="3" spans="1:25" ht="15.75" customHeight="1" x14ac:dyDescent="0.2">
      <c r="A3" s="14" t="s">
        <v>39</v>
      </c>
      <c r="B3" s="15" t="s">
        <v>40</v>
      </c>
      <c r="C3" s="16" t="s">
        <v>41</v>
      </c>
      <c r="D3" s="16" t="s">
        <v>42</v>
      </c>
      <c r="E3" s="17" t="s">
        <v>43</v>
      </c>
      <c r="F3" s="18"/>
      <c r="G3" s="19" t="s">
        <v>42</v>
      </c>
      <c r="H3" s="16" t="s">
        <v>43</v>
      </c>
      <c r="I3" s="20"/>
      <c r="J3" s="20"/>
      <c r="K3" s="20"/>
      <c r="L3" s="20"/>
      <c r="M3" s="20"/>
      <c r="N3" s="20"/>
      <c r="O3" s="20"/>
      <c r="P3" s="20"/>
      <c r="Q3" s="20"/>
      <c r="R3" s="20"/>
      <c r="S3" s="20"/>
      <c r="T3" s="20"/>
      <c r="U3" s="20"/>
      <c r="V3" s="20"/>
      <c r="W3" s="20"/>
      <c r="X3" s="20"/>
      <c r="Y3" s="20"/>
    </row>
    <row r="4" spans="1:25" ht="15.75" customHeight="1" x14ac:dyDescent="0.2">
      <c r="A4" s="21" t="s">
        <v>45</v>
      </c>
      <c r="B4" s="22" t="s">
        <v>46</v>
      </c>
      <c r="C4" s="23">
        <v>18000</v>
      </c>
      <c r="D4" s="23" t="e">
        <f t="shared" ref="D4:D5" si="0">#REF!</f>
        <v>#REF!</v>
      </c>
      <c r="E4" s="24" t="e">
        <f t="shared" ref="E4:E6" si="1">C4*D4</f>
        <v>#REF!</v>
      </c>
      <c r="F4" s="25"/>
      <c r="G4" s="26"/>
      <c r="H4" s="23">
        <f t="shared" ref="H4:H6" si="2">C4*G4</f>
        <v>0</v>
      </c>
      <c r="I4" s="27"/>
    </row>
    <row r="5" spans="1:25" ht="15.75" customHeight="1" x14ac:dyDescent="0.2">
      <c r="A5" s="28"/>
      <c r="B5" s="29" t="s">
        <v>51</v>
      </c>
      <c r="C5" s="25">
        <v>9800</v>
      </c>
      <c r="D5" s="25" t="e">
        <f t="shared" si="0"/>
        <v>#REF!</v>
      </c>
      <c r="E5" s="30" t="e">
        <f t="shared" si="1"/>
        <v>#REF!</v>
      </c>
      <c r="F5" s="25"/>
      <c r="G5" s="31"/>
      <c r="H5" s="25">
        <f t="shared" si="2"/>
        <v>0</v>
      </c>
      <c r="I5" s="1"/>
    </row>
    <row r="6" spans="1:25" ht="15.75" customHeight="1" x14ac:dyDescent="0.2">
      <c r="A6" s="28"/>
      <c r="B6" s="29" t="s">
        <v>53</v>
      </c>
      <c r="C6" s="25">
        <v>7500</v>
      </c>
      <c r="D6" s="25">
        <v>3</v>
      </c>
      <c r="E6" s="30">
        <f t="shared" si="1"/>
        <v>22500</v>
      </c>
      <c r="F6" s="25"/>
      <c r="G6" s="31"/>
      <c r="H6" s="25">
        <f t="shared" si="2"/>
        <v>0</v>
      </c>
      <c r="I6" s="1"/>
    </row>
    <row r="7" spans="1:25" ht="15.75" customHeight="1" x14ac:dyDescent="0.2">
      <c r="A7" s="28"/>
      <c r="B7" s="32"/>
      <c r="C7" s="25"/>
      <c r="D7" s="31"/>
      <c r="E7" s="30"/>
      <c r="F7" s="25"/>
      <c r="G7" s="31"/>
      <c r="H7" s="25"/>
      <c r="I7" s="1"/>
    </row>
    <row r="8" spans="1:25" ht="15.75" customHeight="1" x14ac:dyDescent="0.2">
      <c r="A8" s="21" t="s">
        <v>56</v>
      </c>
      <c r="B8" s="33" t="s">
        <v>57</v>
      </c>
      <c r="C8" s="23">
        <v>30000</v>
      </c>
      <c r="D8" s="26">
        <v>1</v>
      </c>
      <c r="E8" s="24">
        <f t="shared" ref="E8:E11" si="3">C8*D8</f>
        <v>30000</v>
      </c>
      <c r="F8" s="34"/>
      <c r="G8" s="35"/>
      <c r="H8" s="36">
        <f>C8*G8</f>
        <v>0</v>
      </c>
      <c r="I8" s="1"/>
    </row>
    <row r="9" spans="1:25" ht="15.75" customHeight="1" x14ac:dyDescent="0.2">
      <c r="A9" s="28"/>
      <c r="B9" s="32" t="s">
        <v>59</v>
      </c>
      <c r="C9" s="25">
        <v>30000</v>
      </c>
      <c r="D9" s="31">
        <v>1</v>
      </c>
      <c r="E9" s="30">
        <f t="shared" si="3"/>
        <v>30000</v>
      </c>
      <c r="F9" s="34"/>
      <c r="G9" s="37"/>
      <c r="H9" s="34"/>
      <c r="I9" s="1"/>
    </row>
    <row r="10" spans="1:25" ht="15.75" customHeight="1" x14ac:dyDescent="0.2">
      <c r="A10" s="28"/>
      <c r="B10" s="32" t="s">
        <v>109</v>
      </c>
      <c r="C10" s="25">
        <v>10000</v>
      </c>
      <c r="D10" s="31">
        <v>4</v>
      </c>
      <c r="E10" s="30">
        <f t="shared" si="3"/>
        <v>40000</v>
      </c>
      <c r="F10" s="34"/>
      <c r="G10" s="37"/>
      <c r="H10" s="34"/>
      <c r="I10" s="1"/>
    </row>
    <row r="11" spans="1:25" ht="15.75" customHeight="1" x14ac:dyDescent="0.2">
      <c r="A11" s="39"/>
      <c r="B11" s="40"/>
      <c r="C11" s="41">
        <v>0</v>
      </c>
      <c r="D11" s="42">
        <v>0</v>
      </c>
      <c r="E11" s="43">
        <f t="shared" si="3"/>
        <v>0</v>
      </c>
      <c r="F11" s="34"/>
      <c r="G11" s="44"/>
      <c r="H11" s="45">
        <f>C11*G11</f>
        <v>0</v>
      </c>
      <c r="I11" s="1"/>
    </row>
    <row r="12" spans="1:25" ht="15.75" customHeight="1" x14ac:dyDescent="0.2">
      <c r="A12" s="8" t="s">
        <v>68</v>
      </c>
      <c r="B12" s="46"/>
      <c r="C12" s="47"/>
      <c r="D12" s="48"/>
      <c r="E12" s="49" t="e">
        <f>SUM(E4:E11)</f>
        <v>#REF!</v>
      </c>
      <c r="F12" s="11"/>
      <c r="G12" s="10"/>
      <c r="H12" s="51">
        <f>SUM(H4:H11)</f>
        <v>0</v>
      </c>
      <c r="I12" s="52"/>
      <c r="J12" s="52"/>
      <c r="K12" s="52"/>
      <c r="L12" s="52"/>
      <c r="M12" s="52"/>
      <c r="N12" s="52"/>
      <c r="O12" s="52"/>
      <c r="P12" s="52"/>
      <c r="Q12" s="52"/>
      <c r="R12" s="52"/>
      <c r="S12" s="52"/>
      <c r="T12" s="52"/>
      <c r="U12" s="52"/>
      <c r="V12" s="52"/>
      <c r="W12" s="52"/>
      <c r="X12" s="52"/>
      <c r="Y12" s="52"/>
    </row>
    <row r="13" spans="1:25" ht="15.75" customHeight="1" x14ac:dyDescent="0.2">
      <c r="A13" s="1"/>
      <c r="B13" s="1"/>
      <c r="C13" s="53"/>
      <c r="D13" s="53"/>
      <c r="E13" s="53"/>
      <c r="F13" s="53"/>
      <c r="G13" s="53"/>
      <c r="H13" s="53"/>
      <c r="I13" s="1"/>
    </row>
    <row r="14" spans="1:25" ht="15.75" customHeight="1" x14ac:dyDescent="0.2">
      <c r="A14" s="1"/>
      <c r="B14" s="1"/>
      <c r="C14" s="53"/>
      <c r="D14" s="53"/>
      <c r="E14" s="53"/>
      <c r="F14" s="53"/>
      <c r="G14" s="53"/>
      <c r="H14" s="53"/>
      <c r="I14" s="1"/>
    </row>
    <row r="15" spans="1:25" ht="15.75" customHeight="1" x14ac:dyDescent="0.2">
      <c r="A15" s="54" t="s">
        <v>69</v>
      </c>
      <c r="B15" s="8" t="s">
        <v>35</v>
      </c>
      <c r="C15" s="9"/>
      <c r="D15" s="9"/>
      <c r="E15" s="10"/>
      <c r="F15" s="11"/>
      <c r="G15" s="9" t="s">
        <v>37</v>
      </c>
      <c r="H15" s="10"/>
      <c r="I15" s="1"/>
    </row>
    <row r="16" spans="1:25" ht="15.75" customHeight="1" x14ac:dyDescent="0.2">
      <c r="A16" s="14" t="s">
        <v>39</v>
      </c>
      <c r="B16" s="15" t="s">
        <v>40</v>
      </c>
      <c r="C16" s="16" t="s">
        <v>41</v>
      </c>
      <c r="D16" s="16" t="s">
        <v>42</v>
      </c>
      <c r="E16" s="17" t="s">
        <v>43</v>
      </c>
      <c r="F16" s="18"/>
      <c r="G16" s="19" t="s">
        <v>42</v>
      </c>
      <c r="H16" s="16" t="s">
        <v>43</v>
      </c>
      <c r="I16" s="20"/>
      <c r="J16" s="20"/>
      <c r="K16" s="20"/>
      <c r="L16" s="20"/>
      <c r="M16" s="20"/>
      <c r="N16" s="20"/>
      <c r="O16" s="20"/>
      <c r="P16" s="20"/>
      <c r="Q16" s="20"/>
      <c r="R16" s="20"/>
      <c r="S16" s="20"/>
      <c r="T16" s="20"/>
      <c r="U16" s="20"/>
      <c r="V16" s="20"/>
      <c r="W16" s="20"/>
      <c r="X16" s="20"/>
      <c r="Y16" s="20"/>
    </row>
    <row r="17" spans="1:9" ht="15.75" customHeight="1" x14ac:dyDescent="0.2">
      <c r="A17" s="21" t="s">
        <v>114</v>
      </c>
      <c r="B17" s="22" t="s">
        <v>64</v>
      </c>
      <c r="C17" s="23">
        <v>11000</v>
      </c>
      <c r="D17" s="23" t="e">
        <f t="shared" ref="D17:D18" si="4">D4</f>
        <v>#REF!</v>
      </c>
      <c r="E17" s="24" t="e">
        <f t="shared" ref="E17:E26" si="5">C17*D17</f>
        <v>#REF!</v>
      </c>
      <c r="F17" s="25"/>
      <c r="G17" s="26"/>
      <c r="H17" s="23"/>
      <c r="I17" s="1"/>
    </row>
    <row r="18" spans="1:9" ht="15.75" customHeight="1" x14ac:dyDescent="0.2">
      <c r="A18" s="28"/>
      <c r="B18" s="29" t="s">
        <v>65</v>
      </c>
      <c r="C18" s="25">
        <v>8800</v>
      </c>
      <c r="D18" s="25" t="e">
        <f t="shared" si="4"/>
        <v>#REF!</v>
      </c>
      <c r="E18" s="30" t="e">
        <f t="shared" si="5"/>
        <v>#REF!</v>
      </c>
      <c r="F18" s="25"/>
      <c r="G18" s="31"/>
      <c r="H18" s="25"/>
      <c r="I18" s="1"/>
    </row>
    <row r="19" spans="1:9" ht="15.75" customHeight="1" x14ac:dyDescent="0.2">
      <c r="A19" s="28"/>
      <c r="B19" s="29" t="s">
        <v>72</v>
      </c>
      <c r="C19" s="25">
        <v>2420</v>
      </c>
      <c r="D19" s="25" t="e">
        <f>SUM(D17:D18)</f>
        <v>#REF!</v>
      </c>
      <c r="E19" s="30" t="e">
        <f t="shared" si="5"/>
        <v>#REF!</v>
      </c>
      <c r="F19" s="25"/>
      <c r="G19" s="31"/>
      <c r="H19" s="25"/>
      <c r="I19" s="1"/>
    </row>
    <row r="20" spans="1:9" ht="15.75" customHeight="1" x14ac:dyDescent="0.2">
      <c r="A20" s="21" t="s">
        <v>79</v>
      </c>
      <c r="B20" s="22" t="s">
        <v>110</v>
      </c>
      <c r="C20" s="23">
        <v>11000</v>
      </c>
      <c r="D20" s="23">
        <v>1</v>
      </c>
      <c r="E20" s="24">
        <f t="shared" si="5"/>
        <v>11000</v>
      </c>
      <c r="F20" s="25"/>
      <c r="G20" s="26"/>
      <c r="H20" s="23">
        <f>C20*G20</f>
        <v>0</v>
      </c>
      <c r="I20" s="1"/>
    </row>
    <row r="21" spans="1:9" ht="15.75" customHeight="1" x14ac:dyDescent="0.2">
      <c r="A21" s="28"/>
      <c r="B21" s="29" t="s">
        <v>82</v>
      </c>
      <c r="C21" s="25">
        <v>11000</v>
      </c>
      <c r="D21" s="25">
        <v>1</v>
      </c>
      <c r="E21" s="30">
        <f t="shared" si="5"/>
        <v>11000</v>
      </c>
      <c r="F21" s="34"/>
      <c r="G21" s="37"/>
      <c r="H21" s="34"/>
      <c r="I21" s="1"/>
    </row>
    <row r="22" spans="1:9" ht="15.75" customHeight="1" x14ac:dyDescent="0.2">
      <c r="A22" s="28"/>
      <c r="B22" s="29" t="s">
        <v>77</v>
      </c>
      <c r="C22" s="25">
        <f>6000+1500</f>
        <v>7500</v>
      </c>
      <c r="D22" s="25">
        <f>D6</f>
        <v>3</v>
      </c>
      <c r="E22" s="30">
        <f t="shared" si="5"/>
        <v>22500</v>
      </c>
      <c r="F22" s="34"/>
      <c r="G22" s="37"/>
      <c r="H22" s="34">
        <f t="shared" ref="H22:H23" si="6">C22*G22</f>
        <v>0</v>
      </c>
      <c r="I22" s="1"/>
    </row>
    <row r="23" spans="1:9" ht="15.75" customHeight="1" x14ac:dyDescent="0.2">
      <c r="A23" s="28"/>
      <c r="B23" s="29" t="s">
        <v>115</v>
      </c>
      <c r="C23" s="25">
        <v>50000</v>
      </c>
      <c r="D23" s="25">
        <v>1</v>
      </c>
      <c r="E23" s="30">
        <f t="shared" si="5"/>
        <v>50000</v>
      </c>
      <c r="F23" s="25"/>
      <c r="G23" s="31"/>
      <c r="H23" s="25">
        <f t="shared" si="6"/>
        <v>0</v>
      </c>
      <c r="I23" s="1"/>
    </row>
    <row r="24" spans="1:9" ht="15.75" customHeight="1" x14ac:dyDescent="0.2">
      <c r="A24" s="28"/>
      <c r="B24" s="29" t="s">
        <v>83</v>
      </c>
      <c r="C24" s="25">
        <v>15000</v>
      </c>
      <c r="D24" s="25">
        <v>1</v>
      </c>
      <c r="E24" s="30">
        <f t="shared" si="5"/>
        <v>15000</v>
      </c>
      <c r="F24" s="25"/>
      <c r="G24" s="31"/>
      <c r="H24" s="25"/>
      <c r="I24" s="1"/>
    </row>
    <row r="25" spans="1:9" ht="15.75" customHeight="1" x14ac:dyDescent="0.2">
      <c r="A25" s="28"/>
      <c r="B25" s="29" t="s">
        <v>84</v>
      </c>
      <c r="C25" s="25">
        <v>3000</v>
      </c>
      <c r="D25" s="25">
        <v>1</v>
      </c>
      <c r="E25" s="30">
        <f t="shared" si="5"/>
        <v>3000</v>
      </c>
      <c r="F25" s="25"/>
      <c r="G25" s="31"/>
      <c r="H25" s="25"/>
      <c r="I25" s="1"/>
    </row>
    <row r="26" spans="1:9" ht="15.75" customHeight="1" x14ac:dyDescent="0.2">
      <c r="A26" s="28"/>
      <c r="B26" s="29" t="s">
        <v>111</v>
      </c>
      <c r="C26" s="25">
        <v>30000</v>
      </c>
      <c r="D26" s="25">
        <v>1</v>
      </c>
      <c r="E26" s="30">
        <f t="shared" si="5"/>
        <v>30000</v>
      </c>
      <c r="F26" s="25"/>
      <c r="G26" s="31"/>
      <c r="H26" s="25"/>
      <c r="I26" s="1"/>
    </row>
    <row r="27" spans="1:9" ht="15.75" customHeight="1" x14ac:dyDescent="0.2">
      <c r="A27" s="28"/>
      <c r="B27" s="29"/>
      <c r="C27" s="25"/>
      <c r="D27" s="25"/>
      <c r="E27" s="30"/>
      <c r="F27" s="25"/>
      <c r="G27" s="31"/>
      <c r="H27" s="25"/>
      <c r="I27" s="1"/>
    </row>
    <row r="28" spans="1:9" ht="15.75" customHeight="1" x14ac:dyDescent="0.2">
      <c r="A28" s="28"/>
      <c r="B28" s="29"/>
      <c r="C28" s="25"/>
      <c r="D28" s="25"/>
      <c r="E28" s="30"/>
      <c r="F28" s="25"/>
      <c r="G28" s="31"/>
      <c r="H28" s="25">
        <f t="shared" ref="H28:H33" si="7">C28*G28</f>
        <v>0</v>
      </c>
      <c r="I28" s="1"/>
    </row>
    <row r="29" spans="1:9" ht="15.75" customHeight="1" x14ac:dyDescent="0.2">
      <c r="A29" s="21" t="s">
        <v>85</v>
      </c>
      <c r="B29" s="22" t="s">
        <v>107</v>
      </c>
      <c r="C29" s="23">
        <v>3000</v>
      </c>
      <c r="D29" s="23">
        <v>0</v>
      </c>
      <c r="E29" s="24">
        <f t="shared" ref="E29:E30" si="8">C29*D29</f>
        <v>0</v>
      </c>
      <c r="F29" s="25"/>
      <c r="G29" s="26"/>
      <c r="H29" s="23">
        <f t="shared" si="7"/>
        <v>0</v>
      </c>
      <c r="I29" s="1"/>
    </row>
    <row r="30" spans="1:9" ht="15.75" customHeight="1" x14ac:dyDescent="0.2">
      <c r="A30" s="28"/>
      <c r="B30" s="29" t="s">
        <v>112</v>
      </c>
      <c r="C30" s="25">
        <v>3000</v>
      </c>
      <c r="D30" s="25">
        <v>1</v>
      </c>
      <c r="E30" s="30">
        <f t="shared" si="8"/>
        <v>3000</v>
      </c>
      <c r="F30" s="34"/>
      <c r="G30" s="37"/>
      <c r="H30" s="34">
        <f t="shared" si="7"/>
        <v>0</v>
      </c>
      <c r="I30" s="1"/>
    </row>
    <row r="31" spans="1:9" ht="15.75" customHeight="1" x14ac:dyDescent="0.2">
      <c r="A31" s="28"/>
      <c r="B31" s="29"/>
      <c r="C31" s="25"/>
      <c r="D31" s="25"/>
      <c r="E31" s="30"/>
      <c r="F31" s="34"/>
      <c r="G31" s="37"/>
      <c r="H31" s="34">
        <f t="shared" si="7"/>
        <v>0</v>
      </c>
      <c r="I31" s="1"/>
    </row>
    <row r="32" spans="1:9" ht="15.75" customHeight="1" x14ac:dyDescent="0.2">
      <c r="A32" s="39"/>
      <c r="B32" s="56"/>
      <c r="C32" s="41"/>
      <c r="D32" s="41"/>
      <c r="E32" s="57"/>
      <c r="F32" s="25"/>
      <c r="G32" s="42"/>
      <c r="H32" s="41">
        <f t="shared" si="7"/>
        <v>0</v>
      </c>
      <c r="I32" s="1"/>
    </row>
    <row r="33" spans="1:9" ht="15.75" customHeight="1" x14ac:dyDescent="0.2">
      <c r="A33" s="28" t="s">
        <v>88</v>
      </c>
      <c r="B33" s="29" t="s">
        <v>113</v>
      </c>
      <c r="C33" s="25">
        <f t="shared" ref="C33:C34" si="9">C$4</f>
        <v>18000</v>
      </c>
      <c r="D33" s="25">
        <v>1</v>
      </c>
      <c r="E33" s="24">
        <f t="shared" ref="E33:E35" si="10">C33*D33</f>
        <v>18000</v>
      </c>
      <c r="F33" s="25"/>
      <c r="G33" s="31"/>
      <c r="H33" s="25">
        <f t="shared" si="7"/>
        <v>0</v>
      </c>
      <c r="I33" s="1"/>
    </row>
    <row r="34" spans="1:9" ht="15.75" customHeight="1" x14ac:dyDescent="0.2">
      <c r="A34" s="28"/>
      <c r="B34" s="29" t="s">
        <v>89</v>
      </c>
      <c r="C34" s="25">
        <f t="shared" si="9"/>
        <v>18000</v>
      </c>
      <c r="D34" s="25">
        <v>0</v>
      </c>
      <c r="E34" s="30">
        <f t="shared" si="10"/>
        <v>0</v>
      </c>
      <c r="F34" s="34"/>
      <c r="G34" s="37"/>
      <c r="H34" s="34"/>
      <c r="I34" s="1"/>
    </row>
    <row r="35" spans="1:9" ht="15.75" customHeight="1" x14ac:dyDescent="0.2">
      <c r="A35" s="28"/>
      <c r="B35" s="29" t="s">
        <v>90</v>
      </c>
      <c r="C35" s="25">
        <f>C$5</f>
        <v>9800</v>
      </c>
      <c r="D35" s="25">
        <v>0</v>
      </c>
      <c r="E35" s="30">
        <f t="shared" si="10"/>
        <v>0</v>
      </c>
      <c r="F35" s="34"/>
      <c r="G35" s="37"/>
      <c r="H35" s="34"/>
      <c r="I35" s="1"/>
    </row>
    <row r="36" spans="1:9" ht="15.75" customHeight="1" x14ac:dyDescent="0.2">
      <c r="A36" s="28"/>
      <c r="B36" s="29"/>
      <c r="C36" s="25"/>
      <c r="D36" s="25"/>
      <c r="E36" s="30"/>
      <c r="F36" s="34"/>
      <c r="G36" s="37"/>
      <c r="H36" s="34"/>
      <c r="I36" s="1"/>
    </row>
    <row r="37" spans="1:9" ht="15.75" customHeight="1" x14ac:dyDescent="0.2">
      <c r="A37" s="28"/>
      <c r="B37" s="29"/>
      <c r="C37" s="25"/>
      <c r="D37" s="25"/>
      <c r="E37" s="30"/>
      <c r="F37" s="34"/>
      <c r="G37" s="37"/>
      <c r="H37" s="34">
        <f t="shared" ref="H37:H40" si="11">C37*G37</f>
        <v>0</v>
      </c>
      <c r="I37" s="1"/>
    </row>
    <row r="38" spans="1:9" ht="15.75" customHeight="1" x14ac:dyDescent="0.2">
      <c r="A38" s="3" t="s">
        <v>91</v>
      </c>
      <c r="B38" s="3"/>
      <c r="C38" s="68">
        <f>241*40+28*50</f>
        <v>11040</v>
      </c>
      <c r="D38" s="58">
        <v>1</v>
      </c>
      <c r="E38" s="59">
        <f t="shared" ref="E38:E40" si="12">C38*D38</f>
        <v>11040</v>
      </c>
      <c r="F38" s="25"/>
      <c r="G38" s="60"/>
      <c r="H38" s="58">
        <f t="shared" si="11"/>
        <v>0</v>
      </c>
      <c r="I38" s="1"/>
    </row>
    <row r="39" spans="1:9" ht="15.75" customHeight="1" x14ac:dyDescent="0.2">
      <c r="A39" s="3" t="s">
        <v>92</v>
      </c>
      <c r="B39" s="3"/>
      <c r="C39" s="58">
        <v>3000</v>
      </c>
      <c r="D39" s="58">
        <v>1</v>
      </c>
      <c r="E39" s="59">
        <f t="shared" si="12"/>
        <v>3000</v>
      </c>
      <c r="F39" s="25"/>
      <c r="G39" s="60"/>
      <c r="H39" s="58">
        <f t="shared" si="11"/>
        <v>0</v>
      </c>
      <c r="I39" s="1"/>
    </row>
    <row r="40" spans="1:9" ht="15.75" customHeight="1" x14ac:dyDescent="0.2">
      <c r="A40" s="1" t="s">
        <v>95</v>
      </c>
      <c r="B40" s="69" t="s">
        <v>96</v>
      </c>
      <c r="C40" s="25">
        <v>0</v>
      </c>
      <c r="D40" s="25">
        <v>1</v>
      </c>
      <c r="E40" s="30">
        <f t="shared" si="12"/>
        <v>0</v>
      </c>
      <c r="F40" s="34"/>
      <c r="G40" s="37"/>
      <c r="H40" s="34">
        <f t="shared" si="11"/>
        <v>0</v>
      </c>
      <c r="I40" s="1"/>
    </row>
    <row r="41" spans="1:9" ht="15.75" customHeight="1" x14ac:dyDescent="0.2">
      <c r="A41" s="65"/>
      <c r="B41" s="66"/>
      <c r="C41" s="23"/>
      <c r="D41" s="23"/>
      <c r="E41" s="24"/>
      <c r="F41" s="11"/>
      <c r="G41" s="48"/>
      <c r="H41" s="41"/>
      <c r="I41" s="1"/>
    </row>
    <row r="42" spans="1:9" ht="15.75" customHeight="1" x14ac:dyDescent="0.2">
      <c r="A42" s="8" t="s">
        <v>98</v>
      </c>
      <c r="B42" s="46"/>
      <c r="C42" s="9"/>
      <c r="D42" s="10"/>
      <c r="E42" s="59" t="e">
        <f>SUM(E17:E40)</f>
        <v>#REF!</v>
      </c>
      <c r="F42" s="11"/>
      <c r="G42" s="10"/>
      <c r="H42" s="58">
        <f t="shared" ref="H42:H43" si="13">C42*G42</f>
        <v>0</v>
      </c>
      <c r="I42" s="1"/>
    </row>
    <row r="43" spans="1:9" ht="15.75" customHeight="1" x14ac:dyDescent="0.2">
      <c r="A43" s="8" t="s">
        <v>99</v>
      </c>
      <c r="B43" s="46"/>
      <c r="C43" s="9"/>
      <c r="D43" s="10"/>
      <c r="E43" s="49" t="e">
        <f>E12-E42</f>
        <v>#REF!</v>
      </c>
      <c r="F43" s="11"/>
      <c r="G43" s="10"/>
      <c r="H43" s="58">
        <f t="shared" si="13"/>
        <v>0</v>
      </c>
      <c r="I43" s="1"/>
    </row>
    <row r="44" spans="1:9" ht="15.75" customHeight="1" x14ac:dyDescent="0.2">
      <c r="C44" s="53"/>
      <c r="D44" s="53"/>
      <c r="E44" s="53"/>
      <c r="F44" s="53"/>
      <c r="G44" s="53"/>
      <c r="H44" s="53"/>
    </row>
    <row r="45" spans="1:9" ht="15.75" customHeight="1" x14ac:dyDescent="0.2">
      <c r="C45" s="53"/>
      <c r="D45" s="53"/>
      <c r="E45" s="53"/>
      <c r="F45" s="53"/>
      <c r="G45" s="53"/>
      <c r="H45" s="53"/>
    </row>
    <row r="46" spans="1:9" ht="15.75" customHeight="1" x14ac:dyDescent="0.2">
      <c r="A46" s="1" t="s">
        <v>100</v>
      </c>
      <c r="C46" s="53"/>
      <c r="D46" s="53"/>
      <c r="E46" s="53"/>
      <c r="F46" s="53"/>
      <c r="G46" s="53"/>
      <c r="H46" s="53"/>
    </row>
    <row r="47" spans="1:9" ht="15.75" customHeight="1" x14ac:dyDescent="0.2">
      <c r="A47" s="67" t="s">
        <v>101</v>
      </c>
      <c r="C47" s="53"/>
      <c r="D47" s="53"/>
      <c r="E47" s="53"/>
      <c r="F47" s="53"/>
      <c r="G47" s="53"/>
      <c r="H47" s="53"/>
    </row>
    <row r="48" spans="1:9" ht="15.75" customHeight="1" x14ac:dyDescent="0.2">
      <c r="A48" s="67" t="s">
        <v>102</v>
      </c>
      <c r="C48" s="53"/>
      <c r="D48" s="53"/>
      <c r="E48" s="53"/>
      <c r="F48" s="53"/>
      <c r="G48" s="53"/>
      <c r="H48" s="53"/>
    </row>
    <row r="49" spans="3:8" ht="15.75" customHeight="1" x14ac:dyDescent="0.2">
      <c r="C49" s="53"/>
      <c r="D49" s="53"/>
      <c r="E49" s="53"/>
      <c r="F49" s="53"/>
      <c r="G49" s="53"/>
      <c r="H49" s="53"/>
    </row>
    <row r="50" spans="3:8" ht="15.75" customHeight="1" x14ac:dyDescent="0.2">
      <c r="C50" s="53"/>
      <c r="D50" s="53"/>
      <c r="E50" s="53"/>
      <c r="F50" s="53"/>
      <c r="G50" s="53"/>
      <c r="H50" s="53"/>
    </row>
    <row r="51" spans="3:8" ht="15.75" customHeight="1" x14ac:dyDescent="0.2">
      <c r="C51" s="53"/>
      <c r="D51" s="53"/>
      <c r="E51" s="53"/>
      <c r="F51" s="53"/>
      <c r="G51" s="53"/>
      <c r="H51" s="53"/>
    </row>
    <row r="52" spans="3:8" ht="15.75" customHeight="1" x14ac:dyDescent="0.2">
      <c r="C52" s="53"/>
      <c r="D52" s="53"/>
      <c r="E52" s="53"/>
      <c r="F52" s="53"/>
      <c r="G52" s="53"/>
      <c r="H52" s="53"/>
    </row>
    <row r="53" spans="3:8" ht="15.75" customHeight="1" x14ac:dyDescent="0.2">
      <c r="C53" s="53"/>
      <c r="D53" s="53"/>
      <c r="E53" s="53"/>
      <c r="F53" s="53"/>
      <c r="G53" s="53"/>
      <c r="H53" s="53"/>
    </row>
    <row r="54" spans="3:8" ht="15.75" customHeight="1" x14ac:dyDescent="0.2">
      <c r="C54" s="53"/>
      <c r="D54" s="53"/>
      <c r="E54" s="53"/>
      <c r="F54" s="53"/>
      <c r="G54" s="53"/>
      <c r="H54" s="53"/>
    </row>
    <row r="55" spans="3:8" ht="15.75" customHeight="1" x14ac:dyDescent="0.2">
      <c r="C55" s="53"/>
      <c r="D55" s="53"/>
      <c r="E55" s="53"/>
      <c r="F55" s="53"/>
      <c r="G55" s="53"/>
      <c r="H55" s="53"/>
    </row>
    <row r="56" spans="3:8" ht="15.75" customHeight="1" x14ac:dyDescent="0.2">
      <c r="C56" s="53"/>
      <c r="D56" s="53"/>
      <c r="E56" s="53"/>
      <c r="F56" s="53"/>
      <c r="G56" s="53"/>
      <c r="H56" s="53"/>
    </row>
    <row r="57" spans="3:8" ht="15.75" customHeight="1" x14ac:dyDescent="0.2">
      <c r="C57" s="53"/>
      <c r="D57" s="53"/>
      <c r="E57" s="53"/>
      <c r="F57" s="53"/>
      <c r="G57" s="53"/>
      <c r="H57" s="53"/>
    </row>
    <row r="58" spans="3:8" ht="15.75" customHeight="1" x14ac:dyDescent="0.2">
      <c r="C58" s="53"/>
      <c r="D58" s="53"/>
      <c r="E58" s="53"/>
      <c r="F58" s="53"/>
      <c r="G58" s="53"/>
      <c r="H58" s="53"/>
    </row>
    <row r="59" spans="3:8" ht="15.75" customHeight="1" x14ac:dyDescent="0.2">
      <c r="C59" s="53"/>
      <c r="D59" s="53"/>
      <c r="E59" s="53"/>
      <c r="F59" s="53"/>
      <c r="G59" s="53"/>
      <c r="H59" s="53"/>
    </row>
    <row r="60" spans="3:8" ht="15.75" customHeight="1" x14ac:dyDescent="0.2">
      <c r="C60" s="53"/>
      <c r="D60" s="53"/>
      <c r="E60" s="53"/>
      <c r="F60" s="53"/>
      <c r="G60" s="53"/>
      <c r="H60" s="53"/>
    </row>
    <row r="61" spans="3:8" ht="15.75" customHeight="1" x14ac:dyDescent="0.2">
      <c r="C61" s="53"/>
      <c r="D61" s="53"/>
      <c r="E61" s="53"/>
      <c r="F61" s="53"/>
      <c r="G61" s="53"/>
      <c r="H61" s="53"/>
    </row>
    <row r="62" spans="3:8" ht="15.75" customHeight="1" x14ac:dyDescent="0.2">
      <c r="C62" s="53"/>
      <c r="D62" s="53"/>
      <c r="E62" s="53"/>
      <c r="F62" s="53"/>
      <c r="G62" s="53"/>
      <c r="H62" s="53"/>
    </row>
    <row r="63" spans="3:8" ht="15.75" customHeight="1" x14ac:dyDescent="0.2">
      <c r="C63" s="53"/>
      <c r="D63" s="53"/>
      <c r="E63" s="53"/>
      <c r="F63" s="53"/>
      <c r="G63" s="53"/>
      <c r="H63" s="53"/>
    </row>
    <row r="64" spans="3:8" ht="15.75" customHeight="1" x14ac:dyDescent="0.2">
      <c r="C64" s="53"/>
      <c r="D64" s="53"/>
      <c r="E64" s="53"/>
      <c r="F64" s="53"/>
      <c r="G64" s="53"/>
      <c r="H64" s="53"/>
    </row>
    <row r="65" spans="3:8" ht="15.75" customHeight="1" x14ac:dyDescent="0.2">
      <c r="C65" s="53"/>
      <c r="D65" s="53"/>
      <c r="E65" s="53"/>
      <c r="F65" s="53"/>
      <c r="G65" s="53"/>
      <c r="H65" s="53"/>
    </row>
    <row r="66" spans="3:8" ht="15.75" customHeight="1" x14ac:dyDescent="0.2">
      <c r="C66" s="53"/>
      <c r="D66" s="53"/>
      <c r="E66" s="53"/>
      <c r="F66" s="53"/>
      <c r="G66" s="53"/>
      <c r="H66" s="53"/>
    </row>
    <row r="67" spans="3:8" ht="15.75" customHeight="1" x14ac:dyDescent="0.2">
      <c r="C67" s="53"/>
      <c r="D67" s="53"/>
      <c r="E67" s="53"/>
      <c r="F67" s="53"/>
      <c r="G67" s="53"/>
      <c r="H67" s="53"/>
    </row>
    <row r="68" spans="3:8" ht="15.75" customHeight="1" x14ac:dyDescent="0.2">
      <c r="C68" s="53"/>
      <c r="D68" s="53"/>
      <c r="E68" s="53"/>
      <c r="F68" s="53"/>
      <c r="G68" s="53"/>
      <c r="H68" s="53"/>
    </row>
    <row r="69" spans="3:8" ht="15.75" customHeight="1" x14ac:dyDescent="0.2">
      <c r="C69" s="53"/>
      <c r="D69" s="53"/>
      <c r="E69" s="53"/>
      <c r="F69" s="53"/>
      <c r="G69" s="53"/>
      <c r="H69" s="53"/>
    </row>
    <row r="70" spans="3:8" ht="15.75" customHeight="1" x14ac:dyDescent="0.2">
      <c r="C70" s="53"/>
      <c r="D70" s="53"/>
      <c r="E70" s="53"/>
      <c r="F70" s="53"/>
      <c r="G70" s="53"/>
      <c r="H70" s="53"/>
    </row>
    <row r="71" spans="3:8" ht="15.75" customHeight="1" x14ac:dyDescent="0.2">
      <c r="C71" s="53"/>
      <c r="D71" s="53"/>
      <c r="E71" s="53"/>
      <c r="F71" s="53"/>
      <c r="G71" s="53"/>
      <c r="H71" s="53"/>
    </row>
    <row r="72" spans="3:8" ht="15.75" customHeight="1" x14ac:dyDescent="0.2">
      <c r="C72" s="53"/>
      <c r="D72" s="53"/>
      <c r="E72" s="53"/>
      <c r="F72" s="53"/>
      <c r="G72" s="53"/>
      <c r="H72" s="53"/>
    </row>
    <row r="73" spans="3:8" ht="15.75" customHeight="1" x14ac:dyDescent="0.2">
      <c r="C73" s="53"/>
      <c r="D73" s="53"/>
      <c r="E73" s="53"/>
      <c r="F73" s="53"/>
      <c r="G73" s="53"/>
      <c r="H73" s="53"/>
    </row>
    <row r="74" spans="3:8" ht="15.75" customHeight="1" x14ac:dyDescent="0.2">
      <c r="C74" s="53"/>
      <c r="D74" s="53"/>
      <c r="E74" s="53"/>
      <c r="F74" s="53"/>
      <c r="G74" s="53"/>
      <c r="H74" s="53"/>
    </row>
    <row r="75" spans="3:8" ht="15.75" customHeight="1" x14ac:dyDescent="0.2">
      <c r="C75" s="53"/>
      <c r="D75" s="53"/>
      <c r="E75" s="53"/>
      <c r="F75" s="53"/>
      <c r="G75" s="53"/>
      <c r="H75" s="53"/>
    </row>
    <row r="76" spans="3:8" ht="15.75" customHeight="1" x14ac:dyDescent="0.2">
      <c r="C76" s="53"/>
      <c r="D76" s="53"/>
      <c r="E76" s="53"/>
      <c r="F76" s="53"/>
      <c r="G76" s="53"/>
      <c r="H76" s="53"/>
    </row>
    <row r="77" spans="3:8" ht="15.75" customHeight="1" x14ac:dyDescent="0.2">
      <c r="C77" s="53"/>
      <c r="D77" s="53"/>
      <c r="E77" s="53"/>
      <c r="F77" s="53"/>
      <c r="G77" s="53"/>
      <c r="H77" s="53"/>
    </row>
    <row r="78" spans="3:8" ht="15.75" customHeight="1" x14ac:dyDescent="0.2">
      <c r="C78" s="53"/>
      <c r="D78" s="53"/>
      <c r="E78" s="53"/>
      <c r="F78" s="53"/>
      <c r="G78" s="53"/>
      <c r="H78" s="53"/>
    </row>
    <row r="79" spans="3:8" ht="15.75" customHeight="1" x14ac:dyDescent="0.2">
      <c r="C79" s="53"/>
      <c r="D79" s="53"/>
      <c r="E79" s="53"/>
      <c r="F79" s="53"/>
      <c r="G79" s="53"/>
      <c r="H79" s="53"/>
    </row>
    <row r="80" spans="3:8" ht="15.75" customHeight="1" x14ac:dyDescent="0.2">
      <c r="C80" s="53"/>
      <c r="D80" s="53"/>
      <c r="E80" s="53"/>
      <c r="F80" s="53"/>
      <c r="G80" s="53"/>
      <c r="H80" s="53"/>
    </row>
    <row r="81" spans="3:8" ht="15.75" customHeight="1" x14ac:dyDescent="0.2">
      <c r="C81" s="53"/>
      <c r="D81" s="53"/>
      <c r="E81" s="53"/>
      <c r="F81" s="53"/>
      <c r="G81" s="53"/>
      <c r="H81" s="53"/>
    </row>
    <row r="82" spans="3:8" ht="15.75" customHeight="1" x14ac:dyDescent="0.2">
      <c r="C82" s="53"/>
      <c r="D82" s="53"/>
      <c r="E82" s="53"/>
      <c r="F82" s="53"/>
      <c r="G82" s="53"/>
      <c r="H82" s="53"/>
    </row>
    <row r="83" spans="3:8" ht="15.75" customHeight="1" x14ac:dyDescent="0.2">
      <c r="C83" s="53"/>
      <c r="D83" s="53"/>
      <c r="E83" s="53"/>
      <c r="F83" s="53"/>
      <c r="G83" s="53"/>
      <c r="H83" s="53"/>
    </row>
    <row r="84" spans="3:8" ht="15.75" customHeight="1" x14ac:dyDescent="0.2">
      <c r="C84" s="53"/>
      <c r="D84" s="53"/>
      <c r="E84" s="53"/>
      <c r="F84" s="53"/>
      <c r="G84" s="53"/>
      <c r="H84" s="53"/>
    </row>
    <row r="85" spans="3:8" ht="15.75" customHeight="1" x14ac:dyDescent="0.2">
      <c r="C85" s="53"/>
      <c r="D85" s="53"/>
      <c r="E85" s="53"/>
      <c r="F85" s="53"/>
      <c r="G85" s="53"/>
      <c r="H85" s="53"/>
    </row>
    <row r="86" spans="3:8" ht="15.75" customHeight="1" x14ac:dyDescent="0.2">
      <c r="C86" s="53"/>
      <c r="D86" s="53"/>
      <c r="E86" s="53"/>
      <c r="F86" s="53"/>
      <c r="G86" s="53"/>
      <c r="H86" s="53"/>
    </row>
    <row r="87" spans="3:8" ht="15.75" customHeight="1" x14ac:dyDescent="0.2">
      <c r="C87" s="53"/>
      <c r="D87" s="53"/>
      <c r="E87" s="53"/>
      <c r="F87" s="53"/>
      <c r="G87" s="53"/>
      <c r="H87" s="53"/>
    </row>
    <row r="88" spans="3:8" ht="15.75" customHeight="1" x14ac:dyDescent="0.2">
      <c r="C88" s="53"/>
      <c r="D88" s="53"/>
      <c r="E88" s="53"/>
      <c r="F88" s="53"/>
      <c r="G88" s="53"/>
      <c r="H88" s="53"/>
    </row>
    <row r="89" spans="3:8" ht="15.75" customHeight="1" x14ac:dyDescent="0.2">
      <c r="C89" s="53"/>
      <c r="D89" s="53"/>
      <c r="E89" s="53"/>
      <c r="F89" s="53"/>
      <c r="G89" s="53"/>
      <c r="H89" s="53"/>
    </row>
    <row r="90" spans="3:8" ht="15.75" customHeight="1" x14ac:dyDescent="0.2">
      <c r="C90" s="53"/>
      <c r="D90" s="53"/>
      <c r="E90" s="53"/>
      <c r="F90" s="53"/>
      <c r="G90" s="53"/>
      <c r="H90" s="53"/>
    </row>
    <row r="91" spans="3:8" ht="15.75" customHeight="1" x14ac:dyDescent="0.2">
      <c r="C91" s="53"/>
      <c r="D91" s="53"/>
      <c r="E91" s="53"/>
      <c r="F91" s="53"/>
      <c r="G91" s="53"/>
      <c r="H91" s="53"/>
    </row>
    <row r="92" spans="3:8" ht="15.75" customHeight="1" x14ac:dyDescent="0.2">
      <c r="C92" s="53"/>
      <c r="D92" s="53"/>
      <c r="E92" s="53"/>
      <c r="F92" s="53"/>
      <c r="G92" s="53"/>
      <c r="H92" s="53"/>
    </row>
    <row r="93" spans="3:8" ht="15.75" customHeight="1" x14ac:dyDescent="0.2">
      <c r="C93" s="53"/>
      <c r="D93" s="53"/>
      <c r="E93" s="53"/>
      <c r="F93" s="53"/>
      <c r="G93" s="53"/>
      <c r="H93" s="53"/>
    </row>
    <row r="94" spans="3:8" ht="15.75" customHeight="1" x14ac:dyDescent="0.2">
      <c r="C94" s="53"/>
      <c r="D94" s="53"/>
      <c r="E94" s="53"/>
      <c r="F94" s="53"/>
      <c r="G94" s="53"/>
      <c r="H94" s="53"/>
    </row>
    <row r="95" spans="3:8" ht="15.75" customHeight="1" x14ac:dyDescent="0.2">
      <c r="C95" s="53"/>
      <c r="D95" s="53"/>
      <c r="E95" s="53"/>
      <c r="F95" s="53"/>
      <c r="G95" s="53"/>
      <c r="H95" s="53"/>
    </row>
    <row r="96" spans="3:8" ht="15.75" customHeight="1" x14ac:dyDescent="0.2">
      <c r="C96" s="53"/>
      <c r="D96" s="53"/>
      <c r="E96" s="53"/>
      <c r="F96" s="53"/>
      <c r="G96" s="53"/>
      <c r="H96" s="53"/>
    </row>
    <row r="97" spans="3:8" ht="15.75" customHeight="1" x14ac:dyDescent="0.2">
      <c r="C97" s="53"/>
      <c r="D97" s="53"/>
      <c r="E97" s="53"/>
      <c r="F97" s="53"/>
      <c r="G97" s="53"/>
      <c r="H97" s="53"/>
    </row>
    <row r="98" spans="3:8" ht="15.75" customHeight="1" x14ac:dyDescent="0.2">
      <c r="C98" s="53"/>
      <c r="D98" s="53"/>
      <c r="E98" s="53"/>
      <c r="F98" s="53"/>
      <c r="G98" s="53"/>
      <c r="H98" s="53"/>
    </row>
    <row r="99" spans="3:8" ht="15.75" customHeight="1" x14ac:dyDescent="0.2">
      <c r="C99" s="53"/>
      <c r="D99" s="53"/>
      <c r="E99" s="53"/>
      <c r="F99" s="53"/>
      <c r="G99" s="53"/>
      <c r="H99" s="53"/>
    </row>
    <row r="100" spans="3:8" ht="15.75" customHeight="1" x14ac:dyDescent="0.2">
      <c r="C100" s="53"/>
      <c r="D100" s="53"/>
      <c r="E100" s="53"/>
      <c r="F100" s="53"/>
      <c r="G100" s="53"/>
      <c r="H100" s="53"/>
    </row>
    <row r="101" spans="3:8" ht="15.75" customHeight="1" x14ac:dyDescent="0.2">
      <c r="C101" s="53"/>
      <c r="D101" s="53"/>
      <c r="E101" s="53"/>
      <c r="F101" s="53"/>
      <c r="G101" s="53"/>
      <c r="H101" s="53"/>
    </row>
    <row r="102" spans="3:8" ht="15.75" customHeight="1" x14ac:dyDescent="0.2">
      <c r="C102" s="53"/>
      <c r="D102" s="53"/>
      <c r="E102" s="53"/>
      <c r="F102" s="53"/>
      <c r="G102" s="53"/>
      <c r="H102" s="53"/>
    </row>
    <row r="103" spans="3:8" ht="15.75" customHeight="1" x14ac:dyDescent="0.2">
      <c r="C103" s="53"/>
      <c r="D103" s="53"/>
      <c r="E103" s="53"/>
      <c r="F103" s="53"/>
      <c r="G103" s="53"/>
      <c r="H103" s="53"/>
    </row>
    <row r="104" spans="3:8" ht="15.75" customHeight="1" x14ac:dyDescent="0.2">
      <c r="C104" s="53"/>
      <c r="D104" s="53"/>
      <c r="E104" s="53"/>
      <c r="F104" s="53"/>
      <c r="G104" s="53"/>
      <c r="H104" s="53"/>
    </row>
    <row r="105" spans="3:8" ht="15.75" customHeight="1" x14ac:dyDescent="0.2">
      <c r="C105" s="53"/>
      <c r="D105" s="53"/>
      <c r="E105" s="53"/>
      <c r="F105" s="53"/>
      <c r="G105" s="53"/>
      <c r="H105" s="53"/>
    </row>
    <row r="106" spans="3:8" ht="15.75" customHeight="1" x14ac:dyDescent="0.2">
      <c r="C106" s="53"/>
      <c r="D106" s="53"/>
      <c r="E106" s="53"/>
      <c r="F106" s="53"/>
      <c r="G106" s="53"/>
      <c r="H106" s="53"/>
    </row>
    <row r="107" spans="3:8" ht="15.75" customHeight="1" x14ac:dyDescent="0.2">
      <c r="C107" s="53"/>
      <c r="D107" s="53"/>
      <c r="E107" s="53"/>
      <c r="F107" s="53"/>
      <c r="G107" s="53"/>
      <c r="H107" s="53"/>
    </row>
    <row r="108" spans="3:8" ht="15.75" customHeight="1" x14ac:dyDescent="0.2">
      <c r="C108" s="53"/>
      <c r="D108" s="53"/>
      <c r="E108" s="53"/>
      <c r="F108" s="53"/>
      <c r="G108" s="53"/>
      <c r="H108" s="53"/>
    </row>
    <row r="109" spans="3:8" ht="15.75" customHeight="1" x14ac:dyDescent="0.2">
      <c r="C109" s="53"/>
      <c r="D109" s="53"/>
      <c r="E109" s="53"/>
      <c r="F109" s="53"/>
      <c r="G109" s="53"/>
      <c r="H109" s="53"/>
    </row>
    <row r="110" spans="3:8" ht="15.75" customHeight="1" x14ac:dyDescent="0.2">
      <c r="C110" s="53"/>
      <c r="D110" s="53"/>
      <c r="E110" s="53"/>
      <c r="F110" s="53"/>
      <c r="G110" s="53"/>
      <c r="H110" s="53"/>
    </row>
    <row r="111" spans="3:8" ht="15.75" customHeight="1" x14ac:dyDescent="0.2">
      <c r="C111" s="53"/>
      <c r="D111" s="53"/>
      <c r="E111" s="53"/>
      <c r="F111" s="53"/>
      <c r="G111" s="53"/>
      <c r="H111" s="53"/>
    </row>
    <row r="112" spans="3:8" ht="15.75" customHeight="1" x14ac:dyDescent="0.2">
      <c r="C112" s="53"/>
      <c r="D112" s="53"/>
      <c r="E112" s="53"/>
      <c r="F112" s="53"/>
      <c r="G112" s="53"/>
      <c r="H112" s="53"/>
    </row>
    <row r="113" spans="3:8" ht="15.75" customHeight="1" x14ac:dyDescent="0.2">
      <c r="C113" s="53"/>
      <c r="D113" s="53"/>
      <c r="E113" s="53"/>
      <c r="F113" s="53"/>
      <c r="G113" s="53"/>
      <c r="H113" s="53"/>
    </row>
    <row r="114" spans="3:8" ht="15.75" customHeight="1" x14ac:dyDescent="0.2">
      <c r="C114" s="53"/>
      <c r="D114" s="53"/>
      <c r="E114" s="53"/>
      <c r="F114" s="53"/>
      <c r="G114" s="53"/>
      <c r="H114" s="53"/>
    </row>
    <row r="115" spans="3:8" ht="15.75" customHeight="1" x14ac:dyDescent="0.2">
      <c r="C115" s="53"/>
      <c r="D115" s="53"/>
      <c r="E115" s="53"/>
      <c r="F115" s="53"/>
      <c r="G115" s="53"/>
      <c r="H115" s="53"/>
    </row>
    <row r="116" spans="3:8" ht="15.75" customHeight="1" x14ac:dyDescent="0.2">
      <c r="C116" s="53"/>
      <c r="D116" s="53"/>
      <c r="E116" s="53"/>
      <c r="F116" s="53"/>
      <c r="G116" s="53"/>
      <c r="H116" s="53"/>
    </row>
    <row r="117" spans="3:8" ht="15.75" customHeight="1" x14ac:dyDescent="0.2">
      <c r="C117" s="53"/>
      <c r="D117" s="53"/>
      <c r="E117" s="53"/>
      <c r="F117" s="53"/>
      <c r="G117" s="53"/>
      <c r="H117" s="53"/>
    </row>
    <row r="118" spans="3:8" ht="15.75" customHeight="1" x14ac:dyDescent="0.2">
      <c r="C118" s="53"/>
      <c r="D118" s="53"/>
      <c r="E118" s="53"/>
      <c r="F118" s="53"/>
      <c r="G118" s="53"/>
      <c r="H118" s="53"/>
    </row>
    <row r="119" spans="3:8" ht="15.75" customHeight="1" x14ac:dyDescent="0.2">
      <c r="C119" s="53"/>
      <c r="D119" s="53"/>
      <c r="E119" s="53"/>
      <c r="F119" s="53"/>
      <c r="G119" s="53"/>
      <c r="H119" s="53"/>
    </row>
    <row r="120" spans="3:8" ht="15.75" customHeight="1" x14ac:dyDescent="0.2">
      <c r="C120" s="53"/>
      <c r="D120" s="53"/>
      <c r="E120" s="53"/>
      <c r="F120" s="53"/>
      <c r="G120" s="53"/>
      <c r="H120" s="53"/>
    </row>
    <row r="121" spans="3:8" ht="15.75" customHeight="1" x14ac:dyDescent="0.2">
      <c r="C121" s="53"/>
      <c r="D121" s="53"/>
      <c r="E121" s="53"/>
      <c r="F121" s="53"/>
      <c r="G121" s="53"/>
      <c r="H121" s="53"/>
    </row>
    <row r="122" spans="3:8" ht="15.75" customHeight="1" x14ac:dyDescent="0.2">
      <c r="C122" s="53"/>
      <c r="D122" s="53"/>
      <c r="E122" s="53"/>
      <c r="F122" s="53"/>
      <c r="G122" s="53"/>
      <c r="H122" s="53"/>
    </row>
    <row r="123" spans="3:8" ht="15.75" customHeight="1" x14ac:dyDescent="0.2">
      <c r="C123" s="53"/>
      <c r="D123" s="53"/>
      <c r="E123" s="53"/>
      <c r="F123" s="53"/>
      <c r="G123" s="53"/>
      <c r="H123" s="53"/>
    </row>
    <row r="124" spans="3:8" ht="15.75" customHeight="1" x14ac:dyDescent="0.2">
      <c r="C124" s="53"/>
      <c r="D124" s="53"/>
      <c r="E124" s="53"/>
      <c r="F124" s="53"/>
      <c r="G124" s="53"/>
      <c r="H124" s="53"/>
    </row>
    <row r="125" spans="3:8" ht="15.75" customHeight="1" x14ac:dyDescent="0.2">
      <c r="C125" s="53"/>
      <c r="D125" s="53"/>
      <c r="E125" s="53"/>
      <c r="F125" s="53"/>
      <c r="G125" s="53"/>
      <c r="H125" s="53"/>
    </row>
    <row r="126" spans="3:8" ht="15.75" customHeight="1" x14ac:dyDescent="0.2">
      <c r="C126" s="53"/>
      <c r="D126" s="53"/>
      <c r="E126" s="53"/>
      <c r="F126" s="53"/>
      <c r="G126" s="53"/>
      <c r="H126" s="53"/>
    </row>
    <row r="127" spans="3:8" ht="15.75" customHeight="1" x14ac:dyDescent="0.2">
      <c r="C127" s="53"/>
      <c r="D127" s="53"/>
      <c r="E127" s="53"/>
      <c r="F127" s="53"/>
      <c r="G127" s="53"/>
      <c r="H127" s="53"/>
    </row>
    <row r="128" spans="3:8" ht="15.75" customHeight="1" x14ac:dyDescent="0.2">
      <c r="C128" s="53"/>
      <c r="D128" s="53"/>
      <c r="E128" s="53"/>
      <c r="F128" s="53"/>
      <c r="G128" s="53"/>
      <c r="H128" s="53"/>
    </row>
    <row r="129" spans="3:8" ht="15.75" customHeight="1" x14ac:dyDescent="0.2">
      <c r="C129" s="53"/>
      <c r="D129" s="53"/>
      <c r="E129" s="53"/>
      <c r="F129" s="53"/>
      <c r="G129" s="53"/>
      <c r="H129" s="53"/>
    </row>
    <row r="130" spans="3:8" ht="15.75" customHeight="1" x14ac:dyDescent="0.2">
      <c r="C130" s="53"/>
      <c r="D130" s="53"/>
      <c r="E130" s="53"/>
      <c r="F130" s="53"/>
      <c r="G130" s="53"/>
      <c r="H130" s="53"/>
    </row>
    <row r="131" spans="3:8" ht="15.75" customHeight="1" x14ac:dyDescent="0.2">
      <c r="C131" s="53"/>
      <c r="D131" s="53"/>
      <c r="E131" s="53"/>
      <c r="F131" s="53"/>
      <c r="G131" s="53"/>
      <c r="H131" s="53"/>
    </row>
    <row r="132" spans="3:8" ht="15.75" customHeight="1" x14ac:dyDescent="0.2">
      <c r="C132" s="53"/>
      <c r="D132" s="53"/>
      <c r="E132" s="53"/>
      <c r="F132" s="53"/>
      <c r="G132" s="53"/>
      <c r="H132" s="53"/>
    </row>
    <row r="133" spans="3:8" ht="15.75" customHeight="1" x14ac:dyDescent="0.2">
      <c r="C133" s="53"/>
      <c r="D133" s="53"/>
      <c r="E133" s="53"/>
      <c r="F133" s="53"/>
      <c r="G133" s="53"/>
      <c r="H133" s="53"/>
    </row>
    <row r="134" spans="3:8" ht="15.75" customHeight="1" x14ac:dyDescent="0.2">
      <c r="C134" s="53"/>
      <c r="D134" s="53"/>
      <c r="E134" s="53"/>
      <c r="F134" s="53"/>
      <c r="G134" s="53"/>
      <c r="H134" s="53"/>
    </row>
    <row r="135" spans="3:8" ht="15.75" customHeight="1" x14ac:dyDescent="0.2">
      <c r="C135" s="53"/>
      <c r="D135" s="53"/>
      <c r="E135" s="53"/>
      <c r="F135" s="53"/>
      <c r="G135" s="53"/>
      <c r="H135" s="53"/>
    </row>
    <row r="136" spans="3:8" ht="15.75" customHeight="1" x14ac:dyDescent="0.2">
      <c r="C136" s="53"/>
      <c r="D136" s="53"/>
      <c r="E136" s="53"/>
      <c r="F136" s="53"/>
      <c r="G136" s="53"/>
      <c r="H136" s="53"/>
    </row>
    <row r="137" spans="3:8" ht="15.75" customHeight="1" x14ac:dyDescent="0.2">
      <c r="C137" s="53"/>
      <c r="D137" s="53"/>
      <c r="E137" s="53"/>
      <c r="F137" s="53"/>
      <c r="G137" s="53"/>
      <c r="H137" s="53"/>
    </row>
    <row r="138" spans="3:8" ht="15.75" customHeight="1" x14ac:dyDescent="0.2">
      <c r="C138" s="53"/>
      <c r="D138" s="53"/>
      <c r="E138" s="53"/>
      <c r="F138" s="53"/>
      <c r="G138" s="53"/>
      <c r="H138" s="53"/>
    </row>
    <row r="139" spans="3:8" ht="15.75" customHeight="1" x14ac:dyDescent="0.2">
      <c r="C139" s="53"/>
      <c r="D139" s="53"/>
      <c r="E139" s="53"/>
      <c r="F139" s="53"/>
      <c r="G139" s="53"/>
      <c r="H139" s="53"/>
    </row>
    <row r="140" spans="3:8" ht="15.75" customHeight="1" x14ac:dyDescent="0.2">
      <c r="C140" s="53"/>
      <c r="D140" s="53"/>
      <c r="E140" s="53"/>
      <c r="F140" s="53"/>
      <c r="G140" s="53"/>
      <c r="H140" s="53"/>
    </row>
    <row r="141" spans="3:8" ht="15.75" customHeight="1" x14ac:dyDescent="0.2">
      <c r="C141" s="53"/>
      <c r="D141" s="53"/>
      <c r="E141" s="53"/>
      <c r="F141" s="53"/>
      <c r="G141" s="53"/>
      <c r="H141" s="53"/>
    </row>
    <row r="142" spans="3:8" ht="15.75" customHeight="1" x14ac:dyDescent="0.2">
      <c r="C142" s="53"/>
      <c r="D142" s="53"/>
      <c r="E142" s="53"/>
      <c r="F142" s="53"/>
      <c r="G142" s="53"/>
      <c r="H142" s="53"/>
    </row>
    <row r="143" spans="3:8" ht="15.75" customHeight="1" x14ac:dyDescent="0.2">
      <c r="C143" s="53"/>
      <c r="D143" s="53"/>
      <c r="E143" s="53"/>
      <c r="F143" s="53"/>
      <c r="G143" s="53"/>
      <c r="H143" s="53"/>
    </row>
    <row r="144" spans="3:8" ht="15.75" customHeight="1" x14ac:dyDescent="0.2">
      <c r="C144" s="53"/>
      <c r="D144" s="53"/>
      <c r="E144" s="53"/>
      <c r="F144" s="53"/>
      <c r="G144" s="53"/>
      <c r="H144" s="53"/>
    </row>
    <row r="145" spans="3:8" ht="15.75" customHeight="1" x14ac:dyDescent="0.2">
      <c r="C145" s="53"/>
      <c r="D145" s="53"/>
      <c r="E145" s="53"/>
      <c r="F145" s="53"/>
      <c r="G145" s="53"/>
      <c r="H145" s="53"/>
    </row>
    <row r="146" spans="3:8" ht="15.75" customHeight="1" x14ac:dyDescent="0.2">
      <c r="C146" s="53"/>
      <c r="D146" s="53"/>
      <c r="E146" s="53"/>
      <c r="F146" s="53"/>
      <c r="G146" s="53"/>
      <c r="H146" s="53"/>
    </row>
    <row r="147" spans="3:8" ht="15.75" customHeight="1" x14ac:dyDescent="0.2">
      <c r="C147" s="53"/>
      <c r="D147" s="53"/>
      <c r="E147" s="53"/>
      <c r="F147" s="53"/>
      <c r="G147" s="53"/>
      <c r="H147" s="53"/>
    </row>
    <row r="148" spans="3:8" ht="15.75" customHeight="1" x14ac:dyDescent="0.2">
      <c r="C148" s="53"/>
      <c r="D148" s="53"/>
      <c r="E148" s="53"/>
      <c r="F148" s="53"/>
      <c r="G148" s="53"/>
      <c r="H148" s="53"/>
    </row>
    <row r="149" spans="3:8" ht="15.75" customHeight="1" x14ac:dyDescent="0.2">
      <c r="C149" s="53"/>
      <c r="D149" s="53"/>
      <c r="E149" s="53"/>
      <c r="F149" s="53"/>
      <c r="G149" s="53"/>
      <c r="H149" s="53"/>
    </row>
    <row r="150" spans="3:8" ht="15.75" customHeight="1" x14ac:dyDescent="0.2">
      <c r="C150" s="53"/>
      <c r="D150" s="53"/>
      <c r="E150" s="53"/>
      <c r="F150" s="53"/>
      <c r="G150" s="53"/>
      <c r="H150" s="53"/>
    </row>
    <row r="151" spans="3:8" ht="15.75" customHeight="1" x14ac:dyDescent="0.2">
      <c r="C151" s="53"/>
      <c r="D151" s="53"/>
      <c r="E151" s="53"/>
      <c r="F151" s="53"/>
      <c r="G151" s="53"/>
      <c r="H151" s="53"/>
    </row>
    <row r="152" spans="3:8" ht="15.75" customHeight="1" x14ac:dyDescent="0.2">
      <c r="C152" s="53"/>
      <c r="D152" s="53"/>
      <c r="E152" s="53"/>
      <c r="F152" s="53"/>
      <c r="G152" s="53"/>
      <c r="H152" s="53"/>
    </row>
    <row r="153" spans="3:8" ht="15.75" customHeight="1" x14ac:dyDescent="0.2">
      <c r="C153" s="53"/>
      <c r="D153" s="53"/>
      <c r="E153" s="53"/>
      <c r="F153" s="53"/>
      <c r="G153" s="53"/>
      <c r="H153" s="53"/>
    </row>
    <row r="154" spans="3:8" ht="15.75" customHeight="1" x14ac:dyDescent="0.2">
      <c r="C154" s="53"/>
      <c r="D154" s="53"/>
      <c r="E154" s="53"/>
      <c r="F154" s="53"/>
      <c r="G154" s="53"/>
      <c r="H154" s="53"/>
    </row>
    <row r="155" spans="3:8" ht="15.75" customHeight="1" x14ac:dyDescent="0.2">
      <c r="C155" s="53"/>
      <c r="D155" s="53"/>
      <c r="E155" s="53"/>
      <c r="F155" s="53"/>
      <c r="G155" s="53"/>
      <c r="H155" s="53"/>
    </row>
    <row r="156" spans="3:8" ht="15.75" customHeight="1" x14ac:dyDescent="0.2">
      <c r="C156" s="53"/>
      <c r="D156" s="53"/>
      <c r="E156" s="53"/>
      <c r="F156" s="53"/>
      <c r="G156" s="53"/>
      <c r="H156" s="53"/>
    </row>
    <row r="157" spans="3:8" ht="15.75" customHeight="1" x14ac:dyDescent="0.2">
      <c r="C157" s="53"/>
      <c r="D157" s="53"/>
      <c r="E157" s="53"/>
      <c r="F157" s="53"/>
      <c r="G157" s="53"/>
      <c r="H157" s="53"/>
    </row>
    <row r="158" spans="3:8" ht="15.75" customHeight="1" x14ac:dyDescent="0.2">
      <c r="C158" s="53"/>
      <c r="D158" s="53"/>
      <c r="E158" s="53"/>
      <c r="F158" s="53"/>
      <c r="G158" s="53"/>
      <c r="H158" s="53"/>
    </row>
    <row r="159" spans="3:8" ht="15.75" customHeight="1" x14ac:dyDescent="0.2">
      <c r="C159" s="53"/>
      <c r="D159" s="53"/>
      <c r="E159" s="53"/>
      <c r="F159" s="53"/>
      <c r="G159" s="53"/>
      <c r="H159" s="53"/>
    </row>
    <row r="160" spans="3:8" ht="15.75" customHeight="1" x14ac:dyDescent="0.2">
      <c r="C160" s="53"/>
      <c r="D160" s="53"/>
      <c r="E160" s="53"/>
      <c r="F160" s="53"/>
      <c r="G160" s="53"/>
      <c r="H160" s="53"/>
    </row>
    <row r="161" spans="3:8" ht="15.75" customHeight="1" x14ac:dyDescent="0.2">
      <c r="C161" s="53"/>
      <c r="D161" s="53"/>
      <c r="E161" s="53"/>
      <c r="F161" s="53"/>
      <c r="G161" s="53"/>
      <c r="H161" s="53"/>
    </row>
    <row r="162" spans="3:8" ht="15.75" customHeight="1" x14ac:dyDescent="0.2">
      <c r="C162" s="53"/>
      <c r="D162" s="53"/>
      <c r="E162" s="53"/>
      <c r="F162" s="53"/>
      <c r="G162" s="53"/>
      <c r="H162" s="53"/>
    </row>
    <row r="163" spans="3:8" ht="15.75" customHeight="1" x14ac:dyDescent="0.2">
      <c r="C163" s="53"/>
      <c r="D163" s="53"/>
      <c r="E163" s="53"/>
      <c r="F163" s="53"/>
      <c r="G163" s="53"/>
      <c r="H163" s="53"/>
    </row>
    <row r="164" spans="3:8" ht="15.75" customHeight="1" x14ac:dyDescent="0.2">
      <c r="C164" s="53"/>
      <c r="D164" s="53"/>
      <c r="E164" s="53"/>
      <c r="F164" s="53"/>
      <c r="G164" s="53"/>
      <c r="H164" s="53"/>
    </row>
    <row r="165" spans="3:8" ht="15.75" customHeight="1" x14ac:dyDescent="0.2">
      <c r="C165" s="53"/>
      <c r="D165" s="53"/>
      <c r="E165" s="53"/>
      <c r="F165" s="53"/>
      <c r="G165" s="53"/>
      <c r="H165" s="53"/>
    </row>
    <row r="166" spans="3:8" ht="15.75" customHeight="1" x14ac:dyDescent="0.2">
      <c r="C166" s="53"/>
      <c r="D166" s="53"/>
      <c r="E166" s="53"/>
      <c r="F166" s="53"/>
      <c r="G166" s="53"/>
      <c r="H166" s="53"/>
    </row>
    <row r="167" spans="3:8" ht="15.75" customHeight="1" x14ac:dyDescent="0.2">
      <c r="C167" s="53"/>
      <c r="D167" s="53"/>
      <c r="E167" s="53"/>
      <c r="F167" s="53"/>
      <c r="G167" s="53"/>
      <c r="H167" s="53"/>
    </row>
    <row r="168" spans="3:8" ht="15.75" customHeight="1" x14ac:dyDescent="0.2">
      <c r="C168" s="53"/>
      <c r="D168" s="53"/>
      <c r="E168" s="53"/>
      <c r="F168" s="53"/>
      <c r="G168" s="53"/>
      <c r="H168" s="53"/>
    </row>
    <row r="169" spans="3:8" ht="15.75" customHeight="1" x14ac:dyDescent="0.2">
      <c r="C169" s="53"/>
      <c r="D169" s="53"/>
      <c r="E169" s="53"/>
      <c r="F169" s="53"/>
      <c r="G169" s="53"/>
      <c r="H169" s="53"/>
    </row>
    <row r="170" spans="3:8" ht="15.75" customHeight="1" x14ac:dyDescent="0.2">
      <c r="C170" s="53"/>
      <c r="D170" s="53"/>
      <c r="E170" s="53"/>
      <c r="F170" s="53"/>
      <c r="G170" s="53"/>
      <c r="H170" s="53"/>
    </row>
    <row r="171" spans="3:8" ht="15.75" customHeight="1" x14ac:dyDescent="0.2">
      <c r="C171" s="53"/>
      <c r="D171" s="53"/>
      <c r="E171" s="53"/>
      <c r="F171" s="53"/>
      <c r="G171" s="53"/>
      <c r="H171" s="53"/>
    </row>
    <row r="172" spans="3:8" ht="15.75" customHeight="1" x14ac:dyDescent="0.2">
      <c r="C172" s="53"/>
      <c r="D172" s="53"/>
      <c r="E172" s="53"/>
      <c r="F172" s="53"/>
      <c r="G172" s="53"/>
      <c r="H172" s="53"/>
    </row>
    <row r="173" spans="3:8" ht="15.75" customHeight="1" x14ac:dyDescent="0.2">
      <c r="C173" s="53"/>
      <c r="D173" s="53"/>
      <c r="E173" s="53"/>
      <c r="F173" s="53"/>
      <c r="G173" s="53"/>
      <c r="H173" s="53"/>
    </row>
    <row r="174" spans="3:8" ht="15.75" customHeight="1" x14ac:dyDescent="0.2">
      <c r="C174" s="53"/>
      <c r="D174" s="53"/>
      <c r="E174" s="53"/>
      <c r="F174" s="53"/>
      <c r="G174" s="53"/>
      <c r="H174" s="53"/>
    </row>
    <row r="175" spans="3:8" ht="15.75" customHeight="1" x14ac:dyDescent="0.2">
      <c r="C175" s="53"/>
      <c r="D175" s="53"/>
      <c r="E175" s="53"/>
      <c r="F175" s="53"/>
      <c r="G175" s="53"/>
      <c r="H175" s="53"/>
    </row>
    <row r="176" spans="3:8" ht="15.75" customHeight="1" x14ac:dyDescent="0.2">
      <c r="C176" s="53"/>
      <c r="D176" s="53"/>
      <c r="E176" s="53"/>
      <c r="F176" s="53"/>
      <c r="G176" s="53"/>
      <c r="H176" s="53"/>
    </row>
    <row r="177" spans="3:8" ht="15.75" customHeight="1" x14ac:dyDescent="0.2">
      <c r="C177" s="53"/>
      <c r="D177" s="53"/>
      <c r="E177" s="53"/>
      <c r="F177" s="53"/>
      <c r="G177" s="53"/>
      <c r="H177" s="53"/>
    </row>
    <row r="178" spans="3:8" ht="15.75" customHeight="1" x14ac:dyDescent="0.2">
      <c r="C178" s="53"/>
      <c r="D178" s="53"/>
      <c r="E178" s="53"/>
      <c r="F178" s="53"/>
      <c r="G178" s="53"/>
      <c r="H178" s="53"/>
    </row>
    <row r="179" spans="3:8" ht="15.75" customHeight="1" x14ac:dyDescent="0.2">
      <c r="C179" s="53"/>
      <c r="D179" s="53"/>
      <c r="E179" s="53"/>
      <c r="F179" s="53"/>
      <c r="G179" s="53"/>
      <c r="H179" s="53"/>
    </row>
    <row r="180" spans="3:8" ht="15.75" customHeight="1" x14ac:dyDescent="0.2">
      <c r="C180" s="53"/>
      <c r="D180" s="53"/>
      <c r="E180" s="53"/>
      <c r="F180" s="53"/>
      <c r="G180" s="53"/>
      <c r="H180" s="53"/>
    </row>
    <row r="181" spans="3:8" ht="15.75" customHeight="1" x14ac:dyDescent="0.2">
      <c r="C181" s="53"/>
      <c r="D181" s="53"/>
      <c r="E181" s="53"/>
      <c r="F181" s="53"/>
      <c r="G181" s="53"/>
      <c r="H181" s="53"/>
    </row>
    <row r="182" spans="3:8" ht="15.75" customHeight="1" x14ac:dyDescent="0.2">
      <c r="C182" s="53"/>
      <c r="D182" s="53"/>
      <c r="E182" s="53"/>
      <c r="F182" s="53"/>
      <c r="G182" s="53"/>
      <c r="H182" s="53"/>
    </row>
    <row r="183" spans="3:8" ht="15.75" customHeight="1" x14ac:dyDescent="0.2">
      <c r="C183" s="53"/>
      <c r="D183" s="53"/>
      <c r="E183" s="53"/>
      <c r="F183" s="53"/>
      <c r="G183" s="53"/>
      <c r="H183" s="53"/>
    </row>
    <row r="184" spans="3:8" ht="15.75" customHeight="1" x14ac:dyDescent="0.2">
      <c r="C184" s="53"/>
      <c r="D184" s="53"/>
      <c r="E184" s="53"/>
      <c r="F184" s="53"/>
      <c r="G184" s="53"/>
      <c r="H184" s="53"/>
    </row>
    <row r="185" spans="3:8" ht="15.75" customHeight="1" x14ac:dyDescent="0.2">
      <c r="C185" s="53"/>
      <c r="D185" s="53"/>
      <c r="E185" s="53"/>
      <c r="F185" s="53"/>
      <c r="G185" s="53"/>
      <c r="H185" s="53"/>
    </row>
    <row r="186" spans="3:8" ht="15.75" customHeight="1" x14ac:dyDescent="0.2">
      <c r="C186" s="53"/>
      <c r="D186" s="53"/>
      <c r="E186" s="53"/>
      <c r="F186" s="53"/>
      <c r="G186" s="53"/>
      <c r="H186" s="53"/>
    </row>
    <row r="187" spans="3:8" ht="15.75" customHeight="1" x14ac:dyDescent="0.2">
      <c r="C187" s="53"/>
      <c r="D187" s="53"/>
      <c r="E187" s="53"/>
      <c r="F187" s="53"/>
      <c r="G187" s="53"/>
      <c r="H187" s="53"/>
    </row>
    <row r="188" spans="3:8" ht="15.75" customHeight="1" x14ac:dyDescent="0.2">
      <c r="C188" s="53"/>
      <c r="D188" s="53"/>
      <c r="E188" s="53"/>
      <c r="F188" s="53"/>
      <c r="G188" s="53"/>
      <c r="H188" s="53"/>
    </row>
    <row r="189" spans="3:8" ht="15.75" customHeight="1" x14ac:dyDescent="0.2">
      <c r="C189" s="53"/>
      <c r="D189" s="53"/>
      <c r="E189" s="53"/>
      <c r="F189" s="53"/>
      <c r="G189" s="53"/>
      <c r="H189" s="53"/>
    </row>
    <row r="190" spans="3:8" ht="15.75" customHeight="1" x14ac:dyDescent="0.2">
      <c r="C190" s="53"/>
      <c r="D190" s="53"/>
      <c r="E190" s="53"/>
      <c r="F190" s="53"/>
      <c r="G190" s="53"/>
      <c r="H190" s="53"/>
    </row>
    <row r="191" spans="3:8" ht="15.75" customHeight="1" x14ac:dyDescent="0.2">
      <c r="C191" s="53"/>
      <c r="D191" s="53"/>
      <c r="E191" s="53"/>
      <c r="F191" s="53"/>
      <c r="G191" s="53"/>
      <c r="H191" s="53"/>
    </row>
    <row r="192" spans="3:8" ht="15.75" customHeight="1" x14ac:dyDescent="0.2">
      <c r="C192" s="53"/>
      <c r="D192" s="53"/>
      <c r="E192" s="53"/>
      <c r="F192" s="53"/>
      <c r="G192" s="53"/>
      <c r="H192" s="53"/>
    </row>
    <row r="193" spans="3:8" ht="15.75" customHeight="1" x14ac:dyDescent="0.2">
      <c r="C193" s="53"/>
      <c r="D193" s="53"/>
      <c r="E193" s="53"/>
      <c r="F193" s="53"/>
      <c r="G193" s="53"/>
      <c r="H193" s="53"/>
    </row>
    <row r="194" spans="3:8" ht="15.75" customHeight="1" x14ac:dyDescent="0.2">
      <c r="C194" s="53"/>
      <c r="D194" s="53"/>
      <c r="E194" s="53"/>
      <c r="F194" s="53"/>
      <c r="G194" s="53"/>
      <c r="H194" s="53"/>
    </row>
    <row r="195" spans="3:8" ht="15.75" customHeight="1" x14ac:dyDescent="0.2">
      <c r="C195" s="53"/>
      <c r="D195" s="53"/>
      <c r="E195" s="53"/>
      <c r="F195" s="53"/>
      <c r="G195" s="53"/>
      <c r="H195" s="53"/>
    </row>
    <row r="196" spans="3:8" ht="15.75" customHeight="1" x14ac:dyDescent="0.2">
      <c r="C196" s="53"/>
      <c r="D196" s="53"/>
      <c r="E196" s="53"/>
      <c r="F196" s="53"/>
      <c r="G196" s="53"/>
      <c r="H196" s="53"/>
    </row>
    <row r="197" spans="3:8" ht="15.75" customHeight="1" x14ac:dyDescent="0.2">
      <c r="C197" s="53"/>
      <c r="D197" s="53"/>
      <c r="E197" s="53"/>
      <c r="F197" s="53"/>
      <c r="G197" s="53"/>
      <c r="H197" s="53"/>
    </row>
    <row r="198" spans="3:8" ht="15.75" customHeight="1" x14ac:dyDescent="0.2">
      <c r="C198" s="53"/>
      <c r="D198" s="53"/>
      <c r="E198" s="53"/>
      <c r="F198" s="53"/>
      <c r="G198" s="53"/>
      <c r="H198" s="53"/>
    </row>
    <row r="199" spans="3:8" ht="15.75" customHeight="1" x14ac:dyDescent="0.2">
      <c r="C199" s="53"/>
      <c r="D199" s="53"/>
      <c r="E199" s="53"/>
      <c r="F199" s="53"/>
      <c r="G199" s="53"/>
      <c r="H199" s="53"/>
    </row>
    <row r="200" spans="3:8" ht="15.75" customHeight="1" x14ac:dyDescent="0.2">
      <c r="C200" s="53"/>
      <c r="D200" s="53"/>
      <c r="E200" s="53"/>
      <c r="F200" s="53"/>
      <c r="G200" s="53"/>
      <c r="H200" s="53"/>
    </row>
    <row r="201" spans="3:8" ht="15.75" customHeight="1" x14ac:dyDescent="0.2">
      <c r="C201" s="53"/>
      <c r="D201" s="53"/>
      <c r="E201" s="53"/>
      <c r="F201" s="53"/>
      <c r="G201" s="53"/>
      <c r="H201" s="53"/>
    </row>
    <row r="202" spans="3:8" ht="15.75" customHeight="1" x14ac:dyDescent="0.2">
      <c r="C202" s="53"/>
      <c r="D202" s="53"/>
      <c r="E202" s="53"/>
      <c r="F202" s="53"/>
      <c r="G202" s="53"/>
      <c r="H202" s="53"/>
    </row>
    <row r="203" spans="3:8" ht="15.75" customHeight="1" x14ac:dyDescent="0.2">
      <c r="C203" s="53"/>
      <c r="D203" s="53"/>
      <c r="E203" s="53"/>
      <c r="F203" s="53"/>
      <c r="G203" s="53"/>
      <c r="H203" s="53"/>
    </row>
    <row r="204" spans="3:8" ht="15.75" customHeight="1" x14ac:dyDescent="0.2">
      <c r="C204" s="53"/>
      <c r="D204" s="53"/>
      <c r="E204" s="53"/>
      <c r="F204" s="53"/>
      <c r="G204" s="53"/>
      <c r="H204" s="53"/>
    </row>
    <row r="205" spans="3:8" ht="15.75" customHeight="1" x14ac:dyDescent="0.2">
      <c r="C205" s="53"/>
      <c r="D205" s="53"/>
      <c r="E205" s="53"/>
      <c r="F205" s="53"/>
      <c r="G205" s="53"/>
      <c r="H205" s="53"/>
    </row>
    <row r="206" spans="3:8" ht="15.75" customHeight="1" x14ac:dyDescent="0.2">
      <c r="C206" s="53"/>
      <c r="D206" s="53"/>
      <c r="E206" s="53"/>
      <c r="F206" s="53"/>
      <c r="G206" s="53"/>
      <c r="H206" s="53"/>
    </row>
    <row r="207" spans="3:8" ht="15.75" customHeight="1" x14ac:dyDescent="0.2">
      <c r="C207" s="53"/>
      <c r="D207" s="53"/>
      <c r="E207" s="53"/>
      <c r="F207" s="53"/>
      <c r="G207" s="53"/>
      <c r="H207" s="53"/>
    </row>
    <row r="208" spans="3:8" ht="15.75" customHeight="1" x14ac:dyDescent="0.2">
      <c r="C208" s="53"/>
      <c r="D208" s="53"/>
      <c r="E208" s="53"/>
      <c r="F208" s="53"/>
      <c r="G208" s="53"/>
      <c r="H208" s="53"/>
    </row>
    <row r="209" spans="3:8" ht="15.75" customHeight="1" x14ac:dyDescent="0.2">
      <c r="C209" s="53"/>
      <c r="D209" s="53"/>
      <c r="E209" s="53"/>
      <c r="F209" s="53"/>
      <c r="G209" s="53"/>
      <c r="H209" s="53"/>
    </row>
    <row r="210" spans="3:8" ht="15.75" customHeight="1" x14ac:dyDescent="0.2">
      <c r="C210" s="53"/>
      <c r="D210" s="53"/>
      <c r="E210" s="53"/>
      <c r="F210" s="53"/>
      <c r="G210" s="53"/>
      <c r="H210" s="53"/>
    </row>
    <row r="211" spans="3:8" ht="15.75" customHeight="1" x14ac:dyDescent="0.2">
      <c r="C211" s="53"/>
      <c r="D211" s="53"/>
      <c r="E211" s="53"/>
      <c r="F211" s="53"/>
      <c r="G211" s="53"/>
      <c r="H211" s="53"/>
    </row>
    <row r="212" spans="3:8" ht="15.75" customHeight="1" x14ac:dyDescent="0.2">
      <c r="C212" s="53"/>
      <c r="D212" s="53"/>
      <c r="E212" s="53"/>
      <c r="F212" s="53"/>
      <c r="G212" s="53"/>
      <c r="H212" s="53"/>
    </row>
    <row r="213" spans="3:8" ht="15.75" customHeight="1" x14ac:dyDescent="0.2">
      <c r="C213" s="53"/>
      <c r="D213" s="53"/>
      <c r="E213" s="53"/>
      <c r="F213" s="53"/>
      <c r="G213" s="53"/>
      <c r="H213" s="53"/>
    </row>
    <row r="214" spans="3:8" ht="15.75" customHeight="1" x14ac:dyDescent="0.2">
      <c r="C214" s="53"/>
      <c r="D214" s="53"/>
      <c r="E214" s="53"/>
      <c r="F214" s="53"/>
      <c r="G214" s="53"/>
      <c r="H214" s="53"/>
    </row>
    <row r="215" spans="3:8" ht="15.75" customHeight="1" x14ac:dyDescent="0.2">
      <c r="C215" s="53"/>
      <c r="D215" s="53"/>
      <c r="E215" s="53"/>
      <c r="F215" s="53"/>
      <c r="G215" s="53"/>
      <c r="H215" s="53"/>
    </row>
    <row r="216" spans="3:8" ht="15.75" customHeight="1" x14ac:dyDescent="0.2">
      <c r="C216" s="53"/>
      <c r="D216" s="53"/>
      <c r="E216" s="53"/>
      <c r="F216" s="53"/>
      <c r="G216" s="53"/>
      <c r="H216" s="53"/>
    </row>
    <row r="217" spans="3:8" ht="15.75" customHeight="1" x14ac:dyDescent="0.2">
      <c r="C217" s="53"/>
      <c r="D217" s="53"/>
      <c r="E217" s="53"/>
      <c r="F217" s="53"/>
      <c r="G217" s="53"/>
      <c r="H217" s="53"/>
    </row>
    <row r="218" spans="3:8" ht="15.75" customHeight="1" x14ac:dyDescent="0.2">
      <c r="C218" s="53"/>
      <c r="D218" s="53"/>
      <c r="E218" s="53"/>
      <c r="F218" s="53"/>
      <c r="G218" s="53"/>
      <c r="H218" s="53"/>
    </row>
    <row r="219" spans="3:8" ht="15.75" customHeight="1" x14ac:dyDescent="0.2">
      <c r="C219" s="53"/>
      <c r="D219" s="53"/>
      <c r="E219" s="53"/>
      <c r="F219" s="53"/>
      <c r="G219" s="53"/>
      <c r="H219" s="53"/>
    </row>
    <row r="220" spans="3:8" ht="15.75" customHeight="1" x14ac:dyDescent="0.2">
      <c r="C220" s="53"/>
      <c r="D220" s="53"/>
      <c r="E220" s="53"/>
      <c r="F220" s="53"/>
      <c r="G220" s="53"/>
      <c r="H220" s="53"/>
    </row>
    <row r="221" spans="3:8" ht="15.75" customHeight="1" x14ac:dyDescent="0.2">
      <c r="C221" s="53"/>
      <c r="D221" s="53"/>
      <c r="E221" s="53"/>
      <c r="F221" s="53"/>
      <c r="G221" s="53"/>
      <c r="H221" s="53"/>
    </row>
    <row r="222" spans="3:8" ht="15.75" customHeight="1" x14ac:dyDescent="0.2">
      <c r="C222" s="53"/>
      <c r="D222" s="53"/>
      <c r="E222" s="53"/>
      <c r="F222" s="53"/>
      <c r="G222" s="53"/>
      <c r="H222" s="53"/>
    </row>
    <row r="223" spans="3:8" ht="15.75" customHeight="1" x14ac:dyDescent="0.2">
      <c r="C223" s="53"/>
      <c r="D223" s="53"/>
      <c r="E223" s="53"/>
      <c r="F223" s="53"/>
      <c r="G223" s="53"/>
      <c r="H223" s="53"/>
    </row>
    <row r="224" spans="3:8" ht="15.75" customHeight="1" x14ac:dyDescent="0.2">
      <c r="C224" s="53"/>
      <c r="D224" s="53"/>
      <c r="E224" s="53"/>
      <c r="F224" s="53"/>
      <c r="G224" s="53"/>
      <c r="H224" s="53"/>
    </row>
    <row r="225" spans="3:8" ht="15.75" customHeight="1" x14ac:dyDescent="0.2">
      <c r="C225" s="53"/>
      <c r="D225" s="53"/>
      <c r="E225" s="53"/>
      <c r="F225" s="53"/>
      <c r="G225" s="53"/>
      <c r="H225" s="53"/>
    </row>
    <row r="226" spans="3:8" ht="15.75" customHeight="1" x14ac:dyDescent="0.2">
      <c r="C226" s="53"/>
      <c r="D226" s="53"/>
      <c r="E226" s="53"/>
      <c r="F226" s="53"/>
      <c r="G226" s="53"/>
      <c r="H226" s="53"/>
    </row>
    <row r="227" spans="3:8" ht="15.75" customHeight="1" x14ac:dyDescent="0.2">
      <c r="C227" s="53"/>
      <c r="D227" s="53"/>
      <c r="E227" s="53"/>
      <c r="F227" s="53"/>
      <c r="G227" s="53"/>
      <c r="H227" s="53"/>
    </row>
    <row r="228" spans="3:8" ht="15.75" customHeight="1" x14ac:dyDescent="0.2">
      <c r="C228" s="53"/>
      <c r="D228" s="53"/>
      <c r="E228" s="53"/>
      <c r="F228" s="53"/>
      <c r="G228" s="53"/>
      <c r="H228" s="53"/>
    </row>
    <row r="229" spans="3:8" ht="15.75" customHeight="1" x14ac:dyDescent="0.2">
      <c r="C229" s="53"/>
      <c r="D229" s="53"/>
      <c r="E229" s="53"/>
      <c r="F229" s="53"/>
      <c r="G229" s="53"/>
      <c r="H229" s="53"/>
    </row>
    <row r="230" spans="3:8" ht="15.75" customHeight="1" x14ac:dyDescent="0.2">
      <c r="C230" s="53"/>
      <c r="D230" s="53"/>
      <c r="E230" s="53"/>
      <c r="F230" s="53"/>
      <c r="G230" s="53"/>
      <c r="H230" s="53"/>
    </row>
    <row r="231" spans="3:8" ht="15.75" customHeight="1" x14ac:dyDescent="0.2">
      <c r="C231" s="53"/>
      <c r="D231" s="53"/>
      <c r="E231" s="53"/>
      <c r="F231" s="53"/>
      <c r="G231" s="53"/>
      <c r="H231" s="53"/>
    </row>
    <row r="232" spans="3:8" ht="15.75" customHeight="1" x14ac:dyDescent="0.2">
      <c r="C232" s="53"/>
      <c r="D232" s="53"/>
      <c r="E232" s="53"/>
      <c r="F232" s="53"/>
      <c r="G232" s="53"/>
      <c r="H232" s="53"/>
    </row>
    <row r="233" spans="3:8" ht="15.75" customHeight="1" x14ac:dyDescent="0.2">
      <c r="C233" s="53"/>
      <c r="D233" s="53"/>
      <c r="E233" s="53"/>
      <c r="F233" s="53"/>
      <c r="G233" s="53"/>
      <c r="H233" s="53"/>
    </row>
    <row r="234" spans="3:8" ht="15.75" customHeight="1" x14ac:dyDescent="0.2">
      <c r="C234" s="53"/>
      <c r="D234" s="53"/>
      <c r="E234" s="53"/>
      <c r="F234" s="53"/>
      <c r="G234" s="53"/>
      <c r="H234" s="53"/>
    </row>
    <row r="235" spans="3:8" ht="15.75" customHeight="1" x14ac:dyDescent="0.2">
      <c r="C235" s="53"/>
      <c r="D235" s="53"/>
      <c r="E235" s="53"/>
      <c r="F235" s="53"/>
      <c r="G235" s="53"/>
      <c r="H235" s="53"/>
    </row>
    <row r="236" spans="3:8" ht="15.75" customHeight="1" x14ac:dyDescent="0.2">
      <c r="C236" s="53"/>
      <c r="D236" s="53"/>
      <c r="E236" s="53"/>
      <c r="F236" s="53"/>
      <c r="G236" s="53"/>
      <c r="H236" s="53"/>
    </row>
    <row r="237" spans="3:8" ht="15.75" customHeight="1" x14ac:dyDescent="0.2">
      <c r="C237" s="53"/>
      <c r="D237" s="53"/>
      <c r="E237" s="53"/>
      <c r="F237" s="53"/>
      <c r="G237" s="53"/>
      <c r="H237" s="53"/>
    </row>
    <row r="238" spans="3:8" ht="15.75" customHeight="1" x14ac:dyDescent="0.2">
      <c r="C238" s="53"/>
      <c r="D238" s="53"/>
      <c r="E238" s="53"/>
      <c r="F238" s="53"/>
      <c r="G238" s="53"/>
      <c r="H238" s="53"/>
    </row>
    <row r="239" spans="3:8" ht="15.75" customHeight="1" x14ac:dyDescent="0.2">
      <c r="C239" s="53"/>
      <c r="D239" s="53"/>
      <c r="E239" s="53"/>
      <c r="F239" s="53"/>
      <c r="G239" s="53"/>
      <c r="H239" s="53"/>
    </row>
    <row r="240" spans="3:8" ht="15.75" customHeight="1" x14ac:dyDescent="0.2">
      <c r="C240" s="53"/>
      <c r="D240" s="53"/>
      <c r="E240" s="53"/>
      <c r="F240" s="53"/>
      <c r="G240" s="53"/>
      <c r="H240" s="53"/>
    </row>
    <row r="241" spans="3:8" ht="15.75" customHeight="1" x14ac:dyDescent="0.2">
      <c r="C241" s="53"/>
      <c r="D241" s="53"/>
      <c r="E241" s="53"/>
      <c r="F241" s="53"/>
      <c r="G241" s="53"/>
      <c r="H241" s="53"/>
    </row>
    <row r="242" spans="3:8" ht="15.75" customHeight="1" x14ac:dyDescent="0.2">
      <c r="C242" s="53"/>
      <c r="D242" s="53"/>
      <c r="E242" s="53"/>
      <c r="F242" s="53"/>
      <c r="G242" s="53"/>
      <c r="H242" s="53"/>
    </row>
    <row r="243" spans="3:8" ht="15.75" customHeight="1" x14ac:dyDescent="0.2">
      <c r="C243" s="53"/>
      <c r="D243" s="53"/>
      <c r="E243" s="53"/>
      <c r="F243" s="53"/>
      <c r="G243" s="53"/>
      <c r="H243" s="53"/>
    </row>
    <row r="244" spans="3:8" ht="15.75" customHeight="1" x14ac:dyDescent="0.2">
      <c r="C244" s="53"/>
      <c r="D244" s="53"/>
      <c r="E244" s="53"/>
      <c r="F244" s="53"/>
      <c r="G244" s="53"/>
      <c r="H244" s="53"/>
    </row>
    <row r="245" spans="3:8" ht="15.75" customHeight="1" x14ac:dyDescent="0.2">
      <c r="C245" s="53"/>
      <c r="D245" s="53"/>
      <c r="E245" s="53"/>
      <c r="F245" s="53"/>
      <c r="G245" s="53"/>
      <c r="H245" s="53"/>
    </row>
    <row r="246" spans="3:8" ht="15.75" customHeight="1" x14ac:dyDescent="0.2">
      <c r="C246" s="53"/>
      <c r="D246" s="53"/>
      <c r="E246" s="53"/>
      <c r="F246" s="53"/>
      <c r="G246" s="53"/>
      <c r="H246" s="53"/>
    </row>
    <row r="247" spans="3:8" ht="15.75" customHeight="1" x14ac:dyDescent="0.2">
      <c r="C247" s="53"/>
      <c r="D247" s="53"/>
      <c r="E247" s="53"/>
      <c r="F247" s="53"/>
      <c r="G247" s="53"/>
      <c r="H247" s="53"/>
    </row>
    <row r="248" spans="3:8" ht="15.75" customHeight="1" x14ac:dyDescent="0.2">
      <c r="C248" s="53"/>
      <c r="D248" s="53"/>
      <c r="E248" s="53"/>
      <c r="F248" s="53"/>
      <c r="G248" s="53"/>
      <c r="H248" s="53"/>
    </row>
    <row r="249" spans="3:8" ht="15.75" customHeight="1" x14ac:dyDescent="0.2"/>
    <row r="250" spans="3:8" ht="15.75" customHeight="1" x14ac:dyDescent="0.2"/>
    <row r="251" spans="3:8" ht="15.75" customHeight="1" x14ac:dyDescent="0.2"/>
    <row r="252" spans="3:8" ht="15.75" customHeight="1" x14ac:dyDescent="0.2"/>
    <row r="253" spans="3:8" ht="15.75" customHeight="1" x14ac:dyDescent="0.2"/>
    <row r="254" spans="3:8" ht="15.75" customHeight="1" x14ac:dyDescent="0.2"/>
    <row r="255" spans="3:8" ht="15.75" customHeight="1" x14ac:dyDescent="0.2"/>
    <row r="256" spans="3: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47" r:id="rId1" xr:uid="{00000000-0004-0000-0600-000000000000}"/>
    <hyperlink ref="A48" r:id="rId2" location="gid=1167194113" xr:uid="{00000000-0004-0000-0600-000001000000}"/>
  </hyperlinks>
  <printOptions horizontalCentered="1" gridLines="1"/>
  <pageMargins left="0.7" right="0.7" top="0.75" bottom="0.75" header="0" footer="0"/>
  <pageSetup paperSize="9" fitToHeight="0" pageOrder="overThenDown"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Y1000"/>
  <sheetViews>
    <sheetView workbookViewId="0"/>
  </sheetViews>
  <sheetFormatPr defaultColWidth="14.42578125" defaultRowHeight="15" customHeight="1" x14ac:dyDescent="0.2"/>
  <cols>
    <col min="1" max="1" width="21.42578125" customWidth="1"/>
    <col min="2" max="2" width="24.7109375" customWidth="1"/>
    <col min="3" max="5" width="14.42578125" customWidth="1"/>
    <col min="6" max="6" width="5" customWidth="1"/>
    <col min="7" max="8" width="14.42578125" customWidth="1"/>
    <col min="9" max="26" width="12.7109375" customWidth="1"/>
  </cols>
  <sheetData>
    <row r="1" spans="1:25" ht="24.75" customHeight="1" x14ac:dyDescent="0.2">
      <c r="A1" s="4" t="s">
        <v>33</v>
      </c>
      <c r="B1" s="5"/>
      <c r="C1" s="6"/>
      <c r="D1" s="6"/>
      <c r="E1" s="6"/>
      <c r="F1" s="6"/>
      <c r="G1" s="6"/>
      <c r="H1" s="6"/>
      <c r="I1" s="5"/>
      <c r="J1" s="5"/>
      <c r="K1" s="5"/>
      <c r="L1" s="5"/>
      <c r="M1" s="5"/>
      <c r="N1" s="5"/>
      <c r="O1" s="5"/>
      <c r="P1" s="5"/>
      <c r="Q1" s="5"/>
      <c r="R1" s="5"/>
      <c r="S1" s="5"/>
      <c r="T1" s="5"/>
      <c r="U1" s="5"/>
      <c r="V1" s="5"/>
      <c r="W1" s="5"/>
      <c r="X1" s="5"/>
      <c r="Y1" s="5"/>
    </row>
    <row r="2" spans="1:25" ht="15.75" customHeight="1" x14ac:dyDescent="0.2">
      <c r="A2" s="7" t="s">
        <v>34</v>
      </c>
      <c r="B2" s="8" t="s">
        <v>35</v>
      </c>
      <c r="C2" s="9"/>
      <c r="D2" s="9"/>
      <c r="E2" s="10"/>
      <c r="F2" s="11"/>
      <c r="G2" s="9" t="s">
        <v>37</v>
      </c>
      <c r="H2" s="10"/>
      <c r="I2" s="12"/>
      <c r="J2" s="12"/>
      <c r="K2" s="12"/>
      <c r="L2" s="12"/>
      <c r="M2" s="12"/>
      <c r="N2" s="12"/>
      <c r="O2" s="12"/>
      <c r="P2" s="12"/>
      <c r="Q2" s="12"/>
      <c r="R2" s="12"/>
      <c r="S2" s="12"/>
      <c r="T2" s="12"/>
      <c r="U2" s="12"/>
      <c r="V2" s="12"/>
      <c r="W2" s="12"/>
      <c r="X2" s="12"/>
      <c r="Y2" s="12"/>
    </row>
    <row r="3" spans="1:25" ht="15.75" customHeight="1" x14ac:dyDescent="0.2">
      <c r="A3" s="14" t="s">
        <v>39</v>
      </c>
      <c r="B3" s="15" t="s">
        <v>40</v>
      </c>
      <c r="C3" s="16" t="s">
        <v>41</v>
      </c>
      <c r="D3" s="16" t="s">
        <v>42</v>
      </c>
      <c r="E3" s="17" t="s">
        <v>43</v>
      </c>
      <c r="F3" s="18"/>
      <c r="G3" s="19" t="s">
        <v>42</v>
      </c>
      <c r="H3" s="16" t="s">
        <v>43</v>
      </c>
      <c r="I3" s="20"/>
      <c r="J3" s="20"/>
      <c r="K3" s="20"/>
      <c r="L3" s="20"/>
      <c r="M3" s="20"/>
      <c r="N3" s="20"/>
      <c r="O3" s="20"/>
      <c r="P3" s="20"/>
      <c r="Q3" s="20"/>
      <c r="R3" s="20"/>
      <c r="S3" s="20"/>
      <c r="T3" s="20"/>
      <c r="U3" s="20"/>
      <c r="V3" s="20"/>
      <c r="W3" s="20"/>
      <c r="X3" s="20"/>
      <c r="Y3" s="20"/>
    </row>
    <row r="4" spans="1:25" ht="15.75" customHeight="1" x14ac:dyDescent="0.2">
      <c r="A4" s="21" t="s">
        <v>45</v>
      </c>
      <c r="B4" s="22" t="s">
        <v>46</v>
      </c>
      <c r="C4" s="23">
        <v>18000</v>
      </c>
      <c r="D4" s="23" t="e">
        <f t="shared" ref="D4:D5" si="0">#REF!</f>
        <v>#REF!</v>
      </c>
      <c r="E4" s="24" t="e">
        <f t="shared" ref="E4:E6" si="1">C4*D4</f>
        <v>#REF!</v>
      </c>
      <c r="F4" s="25"/>
      <c r="G4" s="26"/>
      <c r="H4" s="23">
        <f t="shared" ref="H4:H6" si="2">C4*G4</f>
        <v>0</v>
      </c>
      <c r="I4" s="27"/>
    </row>
    <row r="5" spans="1:25" ht="15.75" customHeight="1" x14ac:dyDescent="0.2">
      <c r="A5" s="28"/>
      <c r="B5" s="29" t="s">
        <v>51</v>
      </c>
      <c r="C5" s="25">
        <v>9800</v>
      </c>
      <c r="D5" s="25" t="e">
        <f t="shared" si="0"/>
        <v>#REF!</v>
      </c>
      <c r="E5" s="30" t="e">
        <f t="shared" si="1"/>
        <v>#REF!</v>
      </c>
      <c r="F5" s="25"/>
      <c r="G5" s="31"/>
      <c r="H5" s="25">
        <f t="shared" si="2"/>
        <v>0</v>
      </c>
      <c r="I5" s="1"/>
    </row>
    <row r="6" spans="1:25" ht="15.75" customHeight="1" x14ac:dyDescent="0.2">
      <c r="A6" s="28"/>
      <c r="B6" s="29" t="s">
        <v>53</v>
      </c>
      <c r="C6" s="25">
        <v>7500</v>
      </c>
      <c r="D6" s="25">
        <v>3</v>
      </c>
      <c r="E6" s="30">
        <f t="shared" si="1"/>
        <v>22500</v>
      </c>
      <c r="F6" s="25"/>
      <c r="G6" s="31"/>
      <c r="H6" s="25">
        <f t="shared" si="2"/>
        <v>0</v>
      </c>
      <c r="I6" s="1"/>
    </row>
    <row r="7" spans="1:25" ht="15.75" customHeight="1" x14ac:dyDescent="0.2">
      <c r="A7" s="28"/>
      <c r="B7" s="32"/>
      <c r="C7" s="25"/>
      <c r="D7" s="31"/>
      <c r="E7" s="30"/>
      <c r="F7" s="25"/>
      <c r="G7" s="31"/>
      <c r="H7" s="25"/>
      <c r="I7" s="1"/>
    </row>
    <row r="8" spans="1:25" ht="15.75" customHeight="1" x14ac:dyDescent="0.2">
      <c r="A8" s="21" t="s">
        <v>56</v>
      </c>
      <c r="B8" s="33" t="s">
        <v>57</v>
      </c>
      <c r="C8" s="23">
        <v>30000</v>
      </c>
      <c r="D8" s="26">
        <v>1</v>
      </c>
      <c r="E8" s="24">
        <f t="shared" ref="E8:E11" si="3">C8*D8</f>
        <v>30000</v>
      </c>
      <c r="F8" s="34"/>
      <c r="G8" s="35"/>
      <c r="H8" s="36">
        <f>C8*G8</f>
        <v>0</v>
      </c>
      <c r="I8" s="1"/>
    </row>
    <row r="9" spans="1:25" ht="15.75" customHeight="1" x14ac:dyDescent="0.2">
      <c r="A9" s="28"/>
      <c r="B9" s="32" t="s">
        <v>59</v>
      </c>
      <c r="C9" s="25">
        <v>30000</v>
      </c>
      <c r="D9" s="31">
        <v>1</v>
      </c>
      <c r="E9" s="30">
        <f t="shared" si="3"/>
        <v>30000</v>
      </c>
      <c r="F9" s="34"/>
      <c r="G9" s="37"/>
      <c r="H9" s="34"/>
      <c r="I9" s="1"/>
    </row>
    <row r="10" spans="1:25" ht="15.75" customHeight="1" x14ac:dyDescent="0.2">
      <c r="A10" s="28"/>
      <c r="B10" s="32" t="s">
        <v>109</v>
      </c>
      <c r="C10" s="25">
        <v>10000</v>
      </c>
      <c r="D10" s="31">
        <v>4</v>
      </c>
      <c r="E10" s="30">
        <f t="shared" si="3"/>
        <v>40000</v>
      </c>
      <c r="F10" s="34"/>
      <c r="G10" s="37"/>
      <c r="H10" s="34"/>
      <c r="I10" s="1"/>
    </row>
    <row r="11" spans="1:25" ht="15.75" customHeight="1" x14ac:dyDescent="0.2">
      <c r="A11" s="39"/>
      <c r="B11" s="40"/>
      <c r="C11" s="41">
        <v>0</v>
      </c>
      <c r="D11" s="42">
        <v>0</v>
      </c>
      <c r="E11" s="43">
        <f t="shared" si="3"/>
        <v>0</v>
      </c>
      <c r="F11" s="34"/>
      <c r="G11" s="44"/>
      <c r="H11" s="45">
        <f>C11*G11</f>
        <v>0</v>
      </c>
      <c r="I11" s="1"/>
    </row>
    <row r="12" spans="1:25" ht="15.75" customHeight="1" x14ac:dyDescent="0.2">
      <c r="A12" s="8" t="s">
        <v>68</v>
      </c>
      <c r="B12" s="46"/>
      <c r="C12" s="47"/>
      <c r="D12" s="48"/>
      <c r="E12" s="49" t="e">
        <f>SUM(E4:E11)</f>
        <v>#REF!</v>
      </c>
      <c r="F12" s="11"/>
      <c r="G12" s="10"/>
      <c r="H12" s="51">
        <f>SUM(H4:H11)</f>
        <v>0</v>
      </c>
      <c r="I12" s="52"/>
      <c r="J12" s="52"/>
      <c r="K12" s="52"/>
      <c r="L12" s="52"/>
      <c r="M12" s="52"/>
      <c r="N12" s="52"/>
      <c r="O12" s="52"/>
      <c r="P12" s="52"/>
      <c r="Q12" s="52"/>
      <c r="R12" s="52"/>
      <c r="S12" s="52"/>
      <c r="T12" s="52"/>
      <c r="U12" s="52"/>
      <c r="V12" s="52"/>
      <c r="W12" s="52"/>
      <c r="X12" s="52"/>
      <c r="Y12" s="52"/>
    </row>
    <row r="13" spans="1:25" ht="15.75" customHeight="1" x14ac:dyDescent="0.2">
      <c r="A13" s="1"/>
      <c r="B13" s="1"/>
      <c r="C13" s="53"/>
      <c r="D13" s="53"/>
      <c r="E13" s="53"/>
      <c r="F13" s="53"/>
      <c r="G13" s="53"/>
      <c r="H13" s="53"/>
      <c r="I13" s="1"/>
    </row>
    <row r="14" spans="1:25" ht="15.75" customHeight="1" x14ac:dyDescent="0.2">
      <c r="A14" s="1"/>
      <c r="B14" s="1"/>
      <c r="C14" s="53"/>
      <c r="D14" s="53"/>
      <c r="E14" s="53"/>
      <c r="F14" s="53"/>
      <c r="G14" s="53"/>
      <c r="H14" s="53"/>
      <c r="I14" s="1"/>
    </row>
    <row r="15" spans="1:25" ht="15.75" customHeight="1" x14ac:dyDescent="0.2">
      <c r="A15" s="54" t="s">
        <v>69</v>
      </c>
      <c r="B15" s="8" t="s">
        <v>35</v>
      </c>
      <c r="C15" s="9"/>
      <c r="D15" s="9"/>
      <c r="E15" s="10"/>
      <c r="F15" s="11"/>
      <c r="G15" s="9" t="s">
        <v>37</v>
      </c>
      <c r="H15" s="10"/>
      <c r="I15" s="1"/>
    </row>
    <row r="16" spans="1:25" ht="15.75" customHeight="1" x14ac:dyDescent="0.2">
      <c r="A16" s="14" t="s">
        <v>39</v>
      </c>
      <c r="B16" s="15" t="s">
        <v>40</v>
      </c>
      <c r="C16" s="16" t="s">
        <v>41</v>
      </c>
      <c r="D16" s="16" t="s">
        <v>42</v>
      </c>
      <c r="E16" s="17" t="s">
        <v>43</v>
      </c>
      <c r="F16" s="18"/>
      <c r="G16" s="19" t="s">
        <v>42</v>
      </c>
      <c r="H16" s="16" t="s">
        <v>43</v>
      </c>
      <c r="I16" s="20"/>
      <c r="J16" s="20"/>
      <c r="K16" s="20"/>
      <c r="L16" s="20"/>
      <c r="M16" s="20"/>
      <c r="N16" s="20"/>
      <c r="O16" s="20"/>
      <c r="P16" s="20"/>
      <c r="Q16" s="20"/>
      <c r="R16" s="20"/>
      <c r="S16" s="20"/>
      <c r="T16" s="20"/>
      <c r="U16" s="20"/>
      <c r="V16" s="20"/>
      <c r="W16" s="20"/>
      <c r="X16" s="20"/>
      <c r="Y16" s="20"/>
    </row>
    <row r="17" spans="1:9" ht="15.75" customHeight="1" x14ac:dyDescent="0.2">
      <c r="A17" s="21" t="s">
        <v>114</v>
      </c>
      <c r="B17" s="22" t="s">
        <v>64</v>
      </c>
      <c r="C17" s="23">
        <f>(10800-1000)*1.1</f>
        <v>10780</v>
      </c>
      <c r="D17" s="23" t="e">
        <f t="shared" ref="D17:D18" si="4">D4</f>
        <v>#REF!</v>
      </c>
      <c r="E17" s="24" t="e">
        <f t="shared" ref="E17:E18" si="5">C17*D17</f>
        <v>#REF!</v>
      </c>
      <c r="F17" s="25"/>
      <c r="G17" s="26"/>
      <c r="H17" s="23"/>
      <c r="I17" s="1"/>
    </row>
    <row r="18" spans="1:9" ht="15.75" customHeight="1" x14ac:dyDescent="0.2">
      <c r="A18" s="28"/>
      <c r="B18" s="29" t="s">
        <v>65</v>
      </c>
      <c r="C18" s="25">
        <v>10780</v>
      </c>
      <c r="D18" s="25" t="e">
        <f t="shared" si="4"/>
        <v>#REF!</v>
      </c>
      <c r="E18" s="30" t="e">
        <f t="shared" si="5"/>
        <v>#REF!</v>
      </c>
      <c r="F18" s="25"/>
      <c r="G18" s="31"/>
      <c r="H18" s="25"/>
      <c r="I18" s="1"/>
    </row>
    <row r="19" spans="1:9" ht="15.75" customHeight="1" x14ac:dyDescent="0.2">
      <c r="A19" s="28"/>
      <c r="B19" s="29"/>
      <c r="C19" s="25"/>
      <c r="D19" s="25"/>
      <c r="E19" s="30"/>
      <c r="F19" s="25"/>
      <c r="G19" s="31"/>
      <c r="H19" s="25"/>
      <c r="I19" s="1"/>
    </row>
    <row r="20" spans="1:9" ht="15.75" customHeight="1" x14ac:dyDescent="0.2">
      <c r="A20" s="21" t="s">
        <v>79</v>
      </c>
      <c r="B20" s="22" t="s">
        <v>110</v>
      </c>
      <c r="C20" s="23">
        <v>11000</v>
      </c>
      <c r="D20" s="23">
        <v>1</v>
      </c>
      <c r="E20" s="24">
        <f t="shared" ref="E20:E26" si="6">C20*D20</f>
        <v>11000</v>
      </c>
      <c r="F20" s="25"/>
      <c r="G20" s="26"/>
      <c r="H20" s="23">
        <f>C20*G20</f>
        <v>0</v>
      </c>
      <c r="I20" s="1"/>
    </row>
    <row r="21" spans="1:9" ht="15.75" customHeight="1" x14ac:dyDescent="0.2">
      <c r="A21" s="28"/>
      <c r="B21" s="29" t="s">
        <v>82</v>
      </c>
      <c r="C21" s="25">
        <v>11000</v>
      </c>
      <c r="D21" s="25">
        <v>1</v>
      </c>
      <c r="E21" s="30">
        <f t="shared" si="6"/>
        <v>11000</v>
      </c>
      <c r="F21" s="34"/>
      <c r="G21" s="37"/>
      <c r="H21" s="34"/>
      <c r="I21" s="1"/>
    </row>
    <row r="22" spans="1:9" ht="15.75" customHeight="1" x14ac:dyDescent="0.2">
      <c r="A22" s="28"/>
      <c r="B22" s="29" t="s">
        <v>77</v>
      </c>
      <c r="C22" s="25">
        <f>6000+1500</f>
        <v>7500</v>
      </c>
      <c r="D22" s="25">
        <f>D6</f>
        <v>3</v>
      </c>
      <c r="E22" s="30">
        <f t="shared" si="6"/>
        <v>22500</v>
      </c>
      <c r="F22" s="34"/>
      <c r="G22" s="37"/>
      <c r="H22" s="34">
        <f t="shared" ref="H22:H23" si="7">C22*G22</f>
        <v>0</v>
      </c>
      <c r="I22" s="1"/>
    </row>
    <row r="23" spans="1:9" ht="15.75" customHeight="1" x14ac:dyDescent="0.2">
      <c r="A23" s="28"/>
      <c r="B23" s="29" t="s">
        <v>115</v>
      </c>
      <c r="C23" s="25">
        <v>50000</v>
      </c>
      <c r="D23" s="25">
        <v>1</v>
      </c>
      <c r="E23" s="30">
        <f t="shared" si="6"/>
        <v>50000</v>
      </c>
      <c r="F23" s="25"/>
      <c r="G23" s="31"/>
      <c r="H23" s="25">
        <f t="shared" si="7"/>
        <v>0</v>
      </c>
      <c r="I23" s="1"/>
    </row>
    <row r="24" spans="1:9" ht="15.75" customHeight="1" x14ac:dyDescent="0.2">
      <c r="A24" s="28"/>
      <c r="B24" s="29" t="s">
        <v>83</v>
      </c>
      <c r="C24" s="25">
        <v>15000</v>
      </c>
      <c r="D24" s="25">
        <v>1</v>
      </c>
      <c r="E24" s="30">
        <f t="shared" si="6"/>
        <v>15000</v>
      </c>
      <c r="F24" s="25"/>
      <c r="G24" s="31"/>
      <c r="H24" s="25"/>
      <c r="I24" s="1"/>
    </row>
    <row r="25" spans="1:9" ht="15.75" customHeight="1" x14ac:dyDescent="0.2">
      <c r="A25" s="28"/>
      <c r="B25" s="29" t="s">
        <v>84</v>
      </c>
      <c r="C25" s="25">
        <v>3000</v>
      </c>
      <c r="D25" s="25">
        <v>1</v>
      </c>
      <c r="E25" s="30">
        <f t="shared" si="6"/>
        <v>3000</v>
      </c>
      <c r="F25" s="25"/>
      <c r="G25" s="31"/>
      <c r="H25" s="25"/>
      <c r="I25" s="1"/>
    </row>
    <row r="26" spans="1:9" ht="15.75" customHeight="1" x14ac:dyDescent="0.2">
      <c r="A26" s="28"/>
      <c r="B26" s="29" t="s">
        <v>111</v>
      </c>
      <c r="C26" s="25">
        <v>30000</v>
      </c>
      <c r="D26" s="25">
        <v>1</v>
      </c>
      <c r="E26" s="30">
        <f t="shared" si="6"/>
        <v>30000</v>
      </c>
      <c r="F26" s="25"/>
      <c r="G26" s="31"/>
      <c r="H26" s="25"/>
      <c r="I26" s="1"/>
    </row>
    <row r="27" spans="1:9" ht="15.75" customHeight="1" x14ac:dyDescent="0.2">
      <c r="A27" s="28"/>
      <c r="B27" s="29"/>
      <c r="C27" s="25"/>
      <c r="D27" s="25"/>
      <c r="E27" s="30"/>
      <c r="F27" s="25"/>
      <c r="G27" s="31"/>
      <c r="H27" s="25"/>
      <c r="I27" s="1"/>
    </row>
    <row r="28" spans="1:9" ht="15.75" customHeight="1" x14ac:dyDescent="0.2">
      <c r="A28" s="28"/>
      <c r="B28" s="29"/>
      <c r="C28" s="25"/>
      <c r="D28" s="25"/>
      <c r="E28" s="30"/>
      <c r="F28" s="25"/>
      <c r="G28" s="31"/>
      <c r="H28" s="25">
        <f t="shared" ref="H28:H33" si="8">C28*G28</f>
        <v>0</v>
      </c>
      <c r="I28" s="1"/>
    </row>
    <row r="29" spans="1:9" ht="15.75" customHeight="1" x14ac:dyDescent="0.2">
      <c r="A29" s="21" t="s">
        <v>85</v>
      </c>
      <c r="B29" s="22" t="s">
        <v>107</v>
      </c>
      <c r="C29" s="23">
        <v>3000</v>
      </c>
      <c r="D29" s="23">
        <v>3</v>
      </c>
      <c r="E29" s="24">
        <f t="shared" ref="E29:E30" si="9">C29*D29</f>
        <v>9000</v>
      </c>
      <c r="F29" s="25"/>
      <c r="G29" s="26"/>
      <c r="H29" s="23">
        <f t="shared" si="8"/>
        <v>0</v>
      </c>
      <c r="I29" s="1"/>
    </row>
    <row r="30" spans="1:9" ht="15.75" customHeight="1" x14ac:dyDescent="0.2">
      <c r="A30" s="28"/>
      <c r="B30" s="29" t="s">
        <v>112</v>
      </c>
      <c r="C30" s="25">
        <v>3000</v>
      </c>
      <c r="D30" s="25">
        <v>1</v>
      </c>
      <c r="E30" s="30">
        <f t="shared" si="9"/>
        <v>3000</v>
      </c>
      <c r="F30" s="34"/>
      <c r="G30" s="37"/>
      <c r="H30" s="34">
        <f t="shared" si="8"/>
        <v>0</v>
      </c>
      <c r="I30" s="1"/>
    </row>
    <row r="31" spans="1:9" ht="15.75" customHeight="1" x14ac:dyDescent="0.2">
      <c r="A31" s="28"/>
      <c r="B31" s="29"/>
      <c r="C31" s="25"/>
      <c r="D31" s="25"/>
      <c r="E31" s="30"/>
      <c r="F31" s="34"/>
      <c r="G31" s="37"/>
      <c r="H31" s="34">
        <f t="shared" si="8"/>
        <v>0</v>
      </c>
      <c r="I31" s="1"/>
    </row>
    <row r="32" spans="1:9" ht="15.75" customHeight="1" x14ac:dyDescent="0.2">
      <c r="A32" s="39"/>
      <c r="B32" s="56"/>
      <c r="C32" s="41"/>
      <c r="D32" s="41"/>
      <c r="E32" s="57"/>
      <c r="F32" s="25"/>
      <c r="G32" s="42"/>
      <c r="H32" s="41">
        <f t="shared" si="8"/>
        <v>0</v>
      </c>
      <c r="I32" s="1"/>
    </row>
    <row r="33" spans="1:9" ht="15.75" customHeight="1" x14ac:dyDescent="0.2">
      <c r="A33" s="28" t="s">
        <v>88</v>
      </c>
      <c r="B33" s="29" t="s">
        <v>113</v>
      </c>
      <c r="C33" s="25">
        <f t="shared" ref="C33:C35" si="10">C$4</f>
        <v>18000</v>
      </c>
      <c r="D33" s="25">
        <v>1</v>
      </c>
      <c r="E33" s="24">
        <f t="shared" ref="E33:E35" si="11">C33*D33</f>
        <v>18000</v>
      </c>
      <c r="F33" s="25"/>
      <c r="G33" s="31"/>
      <c r="H33" s="25">
        <f t="shared" si="8"/>
        <v>0</v>
      </c>
      <c r="I33" s="1"/>
    </row>
    <row r="34" spans="1:9" ht="15.75" customHeight="1" x14ac:dyDescent="0.2">
      <c r="A34" s="28"/>
      <c r="B34" s="29" t="s">
        <v>89</v>
      </c>
      <c r="C34" s="25">
        <f t="shared" si="10"/>
        <v>18000</v>
      </c>
      <c r="D34" s="25">
        <v>3</v>
      </c>
      <c r="E34" s="30">
        <f t="shared" si="11"/>
        <v>54000</v>
      </c>
      <c r="F34" s="34"/>
      <c r="G34" s="37"/>
      <c r="H34" s="34"/>
      <c r="I34" s="1"/>
    </row>
    <row r="35" spans="1:9" ht="15.75" customHeight="1" x14ac:dyDescent="0.2">
      <c r="A35" s="28"/>
      <c r="B35" s="29" t="s">
        <v>116</v>
      </c>
      <c r="C35" s="25">
        <f t="shared" si="10"/>
        <v>18000</v>
      </c>
      <c r="D35" s="25">
        <v>1</v>
      </c>
      <c r="E35" s="30">
        <f t="shared" si="11"/>
        <v>18000</v>
      </c>
      <c r="F35" s="34"/>
      <c r="G35" s="37"/>
      <c r="H35" s="34"/>
      <c r="I35" s="1"/>
    </row>
    <row r="36" spans="1:9" ht="15.75" customHeight="1" x14ac:dyDescent="0.2">
      <c r="A36" s="28"/>
      <c r="B36" s="29"/>
      <c r="C36" s="25"/>
      <c r="D36" s="25"/>
      <c r="E36" s="30"/>
      <c r="F36" s="34"/>
      <c r="G36" s="37"/>
      <c r="H36" s="34"/>
      <c r="I36" s="1"/>
    </row>
    <row r="37" spans="1:9" ht="15.75" customHeight="1" x14ac:dyDescent="0.2">
      <c r="A37" s="28"/>
      <c r="B37" s="29"/>
      <c r="C37" s="25"/>
      <c r="D37" s="25"/>
      <c r="E37" s="30"/>
      <c r="F37" s="34"/>
      <c r="G37" s="37"/>
      <c r="H37" s="34">
        <f t="shared" ref="H37:H40" si="12">C37*G37</f>
        <v>0</v>
      </c>
      <c r="I37" s="1"/>
    </row>
    <row r="38" spans="1:9" ht="15.75" customHeight="1" x14ac:dyDescent="0.2">
      <c r="A38" s="3" t="s">
        <v>91</v>
      </c>
      <c r="B38" s="3"/>
      <c r="C38" s="68">
        <f>241*40+28*50</f>
        <v>11040</v>
      </c>
      <c r="D38" s="58">
        <v>1</v>
      </c>
      <c r="E38" s="59">
        <f t="shared" ref="E38:E40" si="13">C38*D38</f>
        <v>11040</v>
      </c>
      <c r="F38" s="25"/>
      <c r="G38" s="60"/>
      <c r="H38" s="58">
        <f t="shared" si="12"/>
        <v>0</v>
      </c>
      <c r="I38" s="1"/>
    </row>
    <row r="39" spans="1:9" ht="15.75" customHeight="1" x14ac:dyDescent="0.2">
      <c r="A39" s="3" t="s">
        <v>92</v>
      </c>
      <c r="B39" s="3"/>
      <c r="C39" s="58">
        <v>3000</v>
      </c>
      <c r="D39" s="58">
        <v>1</v>
      </c>
      <c r="E39" s="59">
        <f t="shared" si="13"/>
        <v>3000</v>
      </c>
      <c r="F39" s="25"/>
      <c r="G39" s="60"/>
      <c r="H39" s="58">
        <f t="shared" si="12"/>
        <v>0</v>
      </c>
      <c r="I39" s="1"/>
    </row>
    <row r="40" spans="1:9" ht="15.75" customHeight="1" x14ac:dyDescent="0.2">
      <c r="A40" s="1" t="s">
        <v>95</v>
      </c>
      <c r="B40" s="69" t="s">
        <v>96</v>
      </c>
      <c r="C40" s="25">
        <v>0</v>
      </c>
      <c r="D40" s="25">
        <v>1</v>
      </c>
      <c r="E40" s="30">
        <f t="shared" si="13"/>
        <v>0</v>
      </c>
      <c r="F40" s="34"/>
      <c r="G40" s="37"/>
      <c r="H40" s="34">
        <f t="shared" si="12"/>
        <v>0</v>
      </c>
      <c r="I40" s="1"/>
    </row>
    <row r="41" spans="1:9" ht="15.75" customHeight="1" x14ac:dyDescent="0.2">
      <c r="A41" s="65"/>
      <c r="B41" s="66"/>
      <c r="C41" s="23"/>
      <c r="D41" s="23"/>
      <c r="E41" s="24"/>
      <c r="F41" s="11"/>
      <c r="G41" s="48"/>
      <c r="H41" s="41"/>
      <c r="I41" s="1"/>
    </row>
    <row r="42" spans="1:9" ht="15.75" customHeight="1" x14ac:dyDescent="0.2">
      <c r="A42" s="8" t="s">
        <v>98</v>
      </c>
      <c r="B42" s="46"/>
      <c r="C42" s="9"/>
      <c r="D42" s="10"/>
      <c r="E42" s="59" t="e">
        <f>SUM(E17:E40)</f>
        <v>#REF!</v>
      </c>
      <c r="F42" s="11"/>
      <c r="G42" s="10"/>
      <c r="H42" s="58">
        <f t="shared" ref="H42:H43" si="14">C42*G42</f>
        <v>0</v>
      </c>
      <c r="I42" s="1"/>
    </row>
    <row r="43" spans="1:9" ht="15.75" customHeight="1" x14ac:dyDescent="0.2">
      <c r="A43" s="8" t="s">
        <v>99</v>
      </c>
      <c r="B43" s="46"/>
      <c r="C43" s="9"/>
      <c r="D43" s="10"/>
      <c r="E43" s="49" t="e">
        <f>E12-E42</f>
        <v>#REF!</v>
      </c>
      <c r="F43" s="11"/>
      <c r="G43" s="10"/>
      <c r="H43" s="58">
        <f t="shared" si="14"/>
        <v>0</v>
      </c>
      <c r="I43" s="1"/>
    </row>
    <row r="44" spans="1:9" ht="15.75" customHeight="1" x14ac:dyDescent="0.2">
      <c r="C44" s="53"/>
      <c r="D44" s="53"/>
      <c r="E44" s="53"/>
      <c r="F44" s="53"/>
      <c r="G44" s="53"/>
      <c r="H44" s="53"/>
    </row>
    <row r="45" spans="1:9" ht="15.75" customHeight="1" x14ac:dyDescent="0.2">
      <c r="C45" s="53"/>
      <c r="D45" s="53"/>
      <c r="E45" s="53"/>
      <c r="F45" s="53"/>
      <c r="G45" s="53"/>
      <c r="H45" s="53"/>
    </row>
    <row r="46" spans="1:9" ht="15.75" customHeight="1" x14ac:dyDescent="0.2">
      <c r="A46" s="1" t="s">
        <v>100</v>
      </c>
      <c r="C46" s="53"/>
      <c r="D46" s="53"/>
      <c r="E46" s="53"/>
      <c r="F46" s="53"/>
      <c r="G46" s="53"/>
      <c r="H46" s="53"/>
    </row>
    <row r="47" spans="1:9" ht="15.75" customHeight="1" x14ac:dyDescent="0.2">
      <c r="A47" s="67" t="s">
        <v>101</v>
      </c>
      <c r="C47" s="53"/>
      <c r="D47" s="53"/>
      <c r="E47" s="53"/>
      <c r="F47" s="53"/>
      <c r="G47" s="53"/>
      <c r="H47" s="53"/>
    </row>
    <row r="48" spans="1:9" ht="15.75" customHeight="1" x14ac:dyDescent="0.2">
      <c r="A48" s="67" t="s">
        <v>102</v>
      </c>
      <c r="C48" s="53"/>
      <c r="D48" s="53"/>
      <c r="E48" s="53"/>
      <c r="F48" s="53"/>
      <c r="G48" s="53"/>
      <c r="H48" s="53"/>
    </row>
    <row r="49" spans="3:8" ht="15.75" customHeight="1" x14ac:dyDescent="0.2">
      <c r="C49" s="53"/>
      <c r="D49" s="53"/>
      <c r="E49" s="53"/>
      <c r="F49" s="53"/>
      <c r="G49" s="53"/>
      <c r="H49" s="53"/>
    </row>
    <row r="50" spans="3:8" ht="15.75" customHeight="1" x14ac:dyDescent="0.2">
      <c r="C50" s="53"/>
      <c r="D50" s="53"/>
      <c r="E50" s="53"/>
      <c r="F50" s="53"/>
      <c r="G50" s="53"/>
      <c r="H50" s="53"/>
    </row>
    <row r="51" spans="3:8" ht="15.75" customHeight="1" x14ac:dyDescent="0.2">
      <c r="C51" s="53"/>
      <c r="D51" s="53"/>
      <c r="E51" s="53"/>
      <c r="F51" s="53"/>
      <c r="G51" s="53"/>
      <c r="H51" s="53"/>
    </row>
    <row r="52" spans="3:8" ht="15.75" customHeight="1" x14ac:dyDescent="0.2">
      <c r="C52" s="53"/>
      <c r="D52" s="53"/>
      <c r="E52" s="53"/>
      <c r="F52" s="53"/>
      <c r="G52" s="53"/>
      <c r="H52" s="53"/>
    </row>
    <row r="53" spans="3:8" ht="15.75" customHeight="1" x14ac:dyDescent="0.2">
      <c r="C53" s="53"/>
      <c r="D53" s="53"/>
      <c r="E53" s="53"/>
      <c r="F53" s="53"/>
      <c r="G53" s="53"/>
      <c r="H53" s="53"/>
    </row>
    <row r="54" spans="3:8" ht="15.75" customHeight="1" x14ac:dyDescent="0.2">
      <c r="C54" s="53"/>
      <c r="D54" s="53"/>
      <c r="E54" s="53"/>
      <c r="F54" s="53"/>
      <c r="G54" s="53"/>
      <c r="H54" s="53"/>
    </row>
    <row r="55" spans="3:8" ht="15.75" customHeight="1" x14ac:dyDescent="0.2">
      <c r="C55" s="53"/>
      <c r="D55" s="53"/>
      <c r="E55" s="53"/>
      <c r="F55" s="53"/>
      <c r="G55" s="53"/>
      <c r="H55" s="53"/>
    </row>
    <row r="56" spans="3:8" ht="15.75" customHeight="1" x14ac:dyDescent="0.2">
      <c r="C56" s="53"/>
      <c r="D56" s="53"/>
      <c r="E56" s="53"/>
      <c r="F56" s="53"/>
      <c r="G56" s="53"/>
      <c r="H56" s="53"/>
    </row>
    <row r="57" spans="3:8" ht="15.75" customHeight="1" x14ac:dyDescent="0.2">
      <c r="C57" s="53"/>
      <c r="D57" s="53"/>
      <c r="E57" s="53"/>
      <c r="F57" s="53"/>
      <c r="G57" s="53"/>
      <c r="H57" s="53"/>
    </row>
    <row r="58" spans="3:8" ht="15.75" customHeight="1" x14ac:dyDescent="0.2">
      <c r="C58" s="53"/>
      <c r="D58" s="53"/>
      <c r="E58" s="53"/>
      <c r="F58" s="53"/>
      <c r="G58" s="53"/>
      <c r="H58" s="53"/>
    </row>
    <row r="59" spans="3:8" ht="15.75" customHeight="1" x14ac:dyDescent="0.2">
      <c r="C59" s="53"/>
      <c r="D59" s="53"/>
      <c r="E59" s="53"/>
      <c r="F59" s="53"/>
      <c r="G59" s="53"/>
      <c r="H59" s="53"/>
    </row>
    <row r="60" spans="3:8" ht="15.75" customHeight="1" x14ac:dyDescent="0.2">
      <c r="C60" s="53"/>
      <c r="D60" s="53"/>
      <c r="E60" s="53"/>
      <c r="F60" s="53"/>
      <c r="G60" s="53"/>
      <c r="H60" s="53"/>
    </row>
    <row r="61" spans="3:8" ht="15.75" customHeight="1" x14ac:dyDescent="0.2">
      <c r="C61" s="53"/>
      <c r="D61" s="53"/>
      <c r="E61" s="53"/>
      <c r="F61" s="53"/>
      <c r="G61" s="53"/>
      <c r="H61" s="53"/>
    </row>
    <row r="62" spans="3:8" ht="15.75" customHeight="1" x14ac:dyDescent="0.2">
      <c r="C62" s="53"/>
      <c r="D62" s="53"/>
      <c r="E62" s="53"/>
      <c r="F62" s="53"/>
      <c r="G62" s="53"/>
      <c r="H62" s="53"/>
    </row>
    <row r="63" spans="3:8" ht="15.75" customHeight="1" x14ac:dyDescent="0.2">
      <c r="C63" s="53"/>
      <c r="D63" s="53"/>
      <c r="E63" s="53"/>
      <c r="F63" s="53"/>
      <c r="G63" s="53"/>
      <c r="H63" s="53"/>
    </row>
    <row r="64" spans="3:8" ht="15.75" customHeight="1" x14ac:dyDescent="0.2">
      <c r="C64" s="53"/>
      <c r="D64" s="53"/>
      <c r="E64" s="53"/>
      <c r="F64" s="53"/>
      <c r="G64" s="53"/>
      <c r="H64" s="53"/>
    </row>
    <row r="65" spans="3:8" ht="15.75" customHeight="1" x14ac:dyDescent="0.2">
      <c r="C65" s="53"/>
      <c r="D65" s="53"/>
      <c r="E65" s="53"/>
      <c r="F65" s="53"/>
      <c r="G65" s="53"/>
      <c r="H65" s="53"/>
    </row>
    <row r="66" spans="3:8" ht="15.75" customHeight="1" x14ac:dyDescent="0.2">
      <c r="C66" s="53"/>
      <c r="D66" s="53"/>
      <c r="E66" s="53"/>
      <c r="F66" s="53"/>
      <c r="G66" s="53"/>
      <c r="H66" s="53"/>
    </row>
    <row r="67" spans="3:8" ht="15.75" customHeight="1" x14ac:dyDescent="0.2">
      <c r="C67" s="53"/>
      <c r="D67" s="53"/>
      <c r="E67" s="53"/>
      <c r="F67" s="53"/>
      <c r="G67" s="53"/>
      <c r="H67" s="53"/>
    </row>
    <row r="68" spans="3:8" ht="15.75" customHeight="1" x14ac:dyDescent="0.2">
      <c r="C68" s="53"/>
      <c r="D68" s="53"/>
      <c r="E68" s="53"/>
      <c r="F68" s="53"/>
      <c r="G68" s="53"/>
      <c r="H68" s="53"/>
    </row>
    <row r="69" spans="3:8" ht="15.75" customHeight="1" x14ac:dyDescent="0.2">
      <c r="C69" s="53"/>
      <c r="D69" s="53"/>
      <c r="E69" s="53"/>
      <c r="F69" s="53"/>
      <c r="G69" s="53"/>
      <c r="H69" s="53"/>
    </row>
    <row r="70" spans="3:8" ht="15.75" customHeight="1" x14ac:dyDescent="0.2">
      <c r="C70" s="53"/>
      <c r="D70" s="53"/>
      <c r="E70" s="53"/>
      <c r="F70" s="53"/>
      <c r="G70" s="53"/>
      <c r="H70" s="53"/>
    </row>
    <row r="71" spans="3:8" ht="15.75" customHeight="1" x14ac:dyDescent="0.2">
      <c r="C71" s="53"/>
      <c r="D71" s="53"/>
      <c r="E71" s="53"/>
      <c r="F71" s="53"/>
      <c r="G71" s="53"/>
      <c r="H71" s="53"/>
    </row>
    <row r="72" spans="3:8" ht="15.75" customHeight="1" x14ac:dyDescent="0.2">
      <c r="C72" s="53"/>
      <c r="D72" s="53"/>
      <c r="E72" s="53"/>
      <c r="F72" s="53"/>
      <c r="G72" s="53"/>
      <c r="H72" s="53"/>
    </row>
    <row r="73" spans="3:8" ht="15.75" customHeight="1" x14ac:dyDescent="0.2">
      <c r="C73" s="53"/>
      <c r="D73" s="53"/>
      <c r="E73" s="53"/>
      <c r="F73" s="53"/>
      <c r="G73" s="53"/>
      <c r="H73" s="53"/>
    </row>
    <row r="74" spans="3:8" ht="15.75" customHeight="1" x14ac:dyDescent="0.2">
      <c r="C74" s="53"/>
      <c r="D74" s="53"/>
      <c r="E74" s="53"/>
      <c r="F74" s="53"/>
      <c r="G74" s="53"/>
      <c r="H74" s="53"/>
    </row>
    <row r="75" spans="3:8" ht="15.75" customHeight="1" x14ac:dyDescent="0.2">
      <c r="C75" s="53"/>
      <c r="D75" s="53"/>
      <c r="E75" s="53"/>
      <c r="F75" s="53"/>
      <c r="G75" s="53"/>
      <c r="H75" s="53"/>
    </row>
    <row r="76" spans="3:8" ht="15.75" customHeight="1" x14ac:dyDescent="0.2">
      <c r="C76" s="53"/>
      <c r="D76" s="53"/>
      <c r="E76" s="53"/>
      <c r="F76" s="53"/>
      <c r="G76" s="53"/>
      <c r="H76" s="53"/>
    </row>
    <row r="77" spans="3:8" ht="15.75" customHeight="1" x14ac:dyDescent="0.2">
      <c r="C77" s="53"/>
      <c r="D77" s="53"/>
      <c r="E77" s="53"/>
      <c r="F77" s="53"/>
      <c r="G77" s="53"/>
      <c r="H77" s="53"/>
    </row>
    <row r="78" spans="3:8" ht="15.75" customHeight="1" x14ac:dyDescent="0.2">
      <c r="C78" s="53"/>
      <c r="D78" s="53"/>
      <c r="E78" s="53"/>
      <c r="F78" s="53"/>
      <c r="G78" s="53"/>
      <c r="H78" s="53"/>
    </row>
    <row r="79" spans="3:8" ht="15.75" customHeight="1" x14ac:dyDescent="0.2">
      <c r="C79" s="53"/>
      <c r="D79" s="53"/>
      <c r="E79" s="53"/>
      <c r="F79" s="53"/>
      <c r="G79" s="53"/>
      <c r="H79" s="53"/>
    </row>
    <row r="80" spans="3:8" ht="15.75" customHeight="1" x14ac:dyDescent="0.2">
      <c r="C80" s="53"/>
      <c r="D80" s="53"/>
      <c r="E80" s="53"/>
      <c r="F80" s="53"/>
      <c r="G80" s="53"/>
      <c r="H80" s="53"/>
    </row>
    <row r="81" spans="3:8" ht="15.75" customHeight="1" x14ac:dyDescent="0.2">
      <c r="C81" s="53"/>
      <c r="D81" s="53"/>
      <c r="E81" s="53"/>
      <c r="F81" s="53"/>
      <c r="G81" s="53"/>
      <c r="H81" s="53"/>
    </row>
    <row r="82" spans="3:8" ht="15.75" customHeight="1" x14ac:dyDescent="0.2">
      <c r="C82" s="53"/>
      <c r="D82" s="53"/>
      <c r="E82" s="53"/>
      <c r="F82" s="53"/>
      <c r="G82" s="53"/>
      <c r="H82" s="53"/>
    </row>
    <row r="83" spans="3:8" ht="15.75" customHeight="1" x14ac:dyDescent="0.2">
      <c r="C83" s="53"/>
      <c r="D83" s="53"/>
      <c r="E83" s="53"/>
      <c r="F83" s="53"/>
      <c r="G83" s="53"/>
      <c r="H83" s="53"/>
    </row>
    <row r="84" spans="3:8" ht="15.75" customHeight="1" x14ac:dyDescent="0.2">
      <c r="C84" s="53"/>
      <c r="D84" s="53"/>
      <c r="E84" s="53"/>
      <c r="F84" s="53"/>
      <c r="G84" s="53"/>
      <c r="H84" s="53"/>
    </row>
    <row r="85" spans="3:8" ht="15.75" customHeight="1" x14ac:dyDescent="0.2">
      <c r="C85" s="53"/>
      <c r="D85" s="53"/>
      <c r="E85" s="53"/>
      <c r="F85" s="53"/>
      <c r="G85" s="53"/>
      <c r="H85" s="53"/>
    </row>
    <row r="86" spans="3:8" ht="15.75" customHeight="1" x14ac:dyDescent="0.2">
      <c r="C86" s="53"/>
      <c r="D86" s="53"/>
      <c r="E86" s="53"/>
      <c r="F86" s="53"/>
      <c r="G86" s="53"/>
      <c r="H86" s="53"/>
    </row>
    <row r="87" spans="3:8" ht="15.75" customHeight="1" x14ac:dyDescent="0.2">
      <c r="C87" s="53"/>
      <c r="D87" s="53"/>
      <c r="E87" s="53"/>
      <c r="F87" s="53"/>
      <c r="G87" s="53"/>
      <c r="H87" s="53"/>
    </row>
    <row r="88" spans="3:8" ht="15.75" customHeight="1" x14ac:dyDescent="0.2">
      <c r="C88" s="53"/>
      <c r="D88" s="53"/>
      <c r="E88" s="53"/>
      <c r="F88" s="53"/>
      <c r="G88" s="53"/>
      <c r="H88" s="53"/>
    </row>
    <row r="89" spans="3:8" ht="15.75" customHeight="1" x14ac:dyDescent="0.2">
      <c r="C89" s="53"/>
      <c r="D89" s="53"/>
      <c r="E89" s="53"/>
      <c r="F89" s="53"/>
      <c r="G89" s="53"/>
      <c r="H89" s="53"/>
    </row>
    <row r="90" spans="3:8" ht="15.75" customHeight="1" x14ac:dyDescent="0.2">
      <c r="C90" s="53"/>
      <c r="D90" s="53"/>
      <c r="E90" s="53"/>
      <c r="F90" s="53"/>
      <c r="G90" s="53"/>
      <c r="H90" s="53"/>
    </row>
    <row r="91" spans="3:8" ht="15.75" customHeight="1" x14ac:dyDescent="0.2">
      <c r="C91" s="53"/>
      <c r="D91" s="53"/>
      <c r="E91" s="53"/>
      <c r="F91" s="53"/>
      <c r="G91" s="53"/>
      <c r="H91" s="53"/>
    </row>
    <row r="92" spans="3:8" ht="15.75" customHeight="1" x14ac:dyDescent="0.2">
      <c r="C92" s="53"/>
      <c r="D92" s="53"/>
      <c r="E92" s="53"/>
      <c r="F92" s="53"/>
      <c r="G92" s="53"/>
      <c r="H92" s="53"/>
    </row>
    <row r="93" spans="3:8" ht="15.75" customHeight="1" x14ac:dyDescent="0.2">
      <c r="C93" s="53"/>
      <c r="D93" s="53"/>
      <c r="E93" s="53"/>
      <c r="F93" s="53"/>
      <c r="G93" s="53"/>
      <c r="H93" s="53"/>
    </row>
    <row r="94" spans="3:8" ht="15.75" customHeight="1" x14ac:dyDescent="0.2">
      <c r="C94" s="53"/>
      <c r="D94" s="53"/>
      <c r="E94" s="53"/>
      <c r="F94" s="53"/>
      <c r="G94" s="53"/>
      <c r="H94" s="53"/>
    </row>
    <row r="95" spans="3:8" ht="15.75" customHeight="1" x14ac:dyDescent="0.2">
      <c r="C95" s="53"/>
      <c r="D95" s="53"/>
      <c r="E95" s="53"/>
      <c r="F95" s="53"/>
      <c r="G95" s="53"/>
      <c r="H95" s="53"/>
    </row>
    <row r="96" spans="3:8" ht="15.75" customHeight="1" x14ac:dyDescent="0.2">
      <c r="C96" s="53"/>
      <c r="D96" s="53"/>
      <c r="E96" s="53"/>
      <c r="F96" s="53"/>
      <c r="G96" s="53"/>
      <c r="H96" s="53"/>
    </row>
    <row r="97" spans="3:8" ht="15.75" customHeight="1" x14ac:dyDescent="0.2">
      <c r="C97" s="53"/>
      <c r="D97" s="53"/>
      <c r="E97" s="53"/>
      <c r="F97" s="53"/>
      <c r="G97" s="53"/>
      <c r="H97" s="53"/>
    </row>
    <row r="98" spans="3:8" ht="15.75" customHeight="1" x14ac:dyDescent="0.2">
      <c r="C98" s="53"/>
      <c r="D98" s="53"/>
      <c r="E98" s="53"/>
      <c r="F98" s="53"/>
      <c r="G98" s="53"/>
      <c r="H98" s="53"/>
    </row>
    <row r="99" spans="3:8" ht="15.75" customHeight="1" x14ac:dyDescent="0.2">
      <c r="C99" s="53"/>
      <c r="D99" s="53"/>
      <c r="E99" s="53"/>
      <c r="F99" s="53"/>
      <c r="G99" s="53"/>
      <c r="H99" s="53"/>
    </row>
    <row r="100" spans="3:8" ht="15.75" customHeight="1" x14ac:dyDescent="0.2">
      <c r="C100" s="53"/>
      <c r="D100" s="53"/>
      <c r="E100" s="53"/>
      <c r="F100" s="53"/>
      <c r="G100" s="53"/>
      <c r="H100" s="53"/>
    </row>
    <row r="101" spans="3:8" ht="15.75" customHeight="1" x14ac:dyDescent="0.2">
      <c r="C101" s="53"/>
      <c r="D101" s="53"/>
      <c r="E101" s="53"/>
      <c r="F101" s="53"/>
      <c r="G101" s="53"/>
      <c r="H101" s="53"/>
    </row>
    <row r="102" spans="3:8" ht="15.75" customHeight="1" x14ac:dyDescent="0.2">
      <c r="C102" s="53"/>
      <c r="D102" s="53"/>
      <c r="E102" s="53"/>
      <c r="F102" s="53"/>
      <c r="G102" s="53"/>
      <c r="H102" s="53"/>
    </row>
    <row r="103" spans="3:8" ht="15.75" customHeight="1" x14ac:dyDescent="0.2">
      <c r="C103" s="53"/>
      <c r="D103" s="53"/>
      <c r="E103" s="53"/>
      <c r="F103" s="53"/>
      <c r="G103" s="53"/>
      <c r="H103" s="53"/>
    </row>
    <row r="104" spans="3:8" ht="15.75" customHeight="1" x14ac:dyDescent="0.2">
      <c r="C104" s="53"/>
      <c r="D104" s="53"/>
      <c r="E104" s="53"/>
      <c r="F104" s="53"/>
      <c r="G104" s="53"/>
      <c r="H104" s="53"/>
    </row>
    <row r="105" spans="3:8" ht="15.75" customHeight="1" x14ac:dyDescent="0.2">
      <c r="C105" s="53"/>
      <c r="D105" s="53"/>
      <c r="E105" s="53"/>
      <c r="F105" s="53"/>
      <c r="G105" s="53"/>
      <c r="H105" s="53"/>
    </row>
    <row r="106" spans="3:8" ht="15.75" customHeight="1" x14ac:dyDescent="0.2">
      <c r="C106" s="53"/>
      <c r="D106" s="53"/>
      <c r="E106" s="53"/>
      <c r="F106" s="53"/>
      <c r="G106" s="53"/>
      <c r="H106" s="53"/>
    </row>
    <row r="107" spans="3:8" ht="15.75" customHeight="1" x14ac:dyDescent="0.2">
      <c r="C107" s="53"/>
      <c r="D107" s="53"/>
      <c r="E107" s="53"/>
      <c r="F107" s="53"/>
      <c r="G107" s="53"/>
      <c r="H107" s="53"/>
    </row>
    <row r="108" spans="3:8" ht="15.75" customHeight="1" x14ac:dyDescent="0.2">
      <c r="C108" s="53"/>
      <c r="D108" s="53"/>
      <c r="E108" s="53"/>
      <c r="F108" s="53"/>
      <c r="G108" s="53"/>
      <c r="H108" s="53"/>
    </row>
    <row r="109" spans="3:8" ht="15.75" customHeight="1" x14ac:dyDescent="0.2">
      <c r="C109" s="53"/>
      <c r="D109" s="53"/>
      <c r="E109" s="53"/>
      <c r="F109" s="53"/>
      <c r="G109" s="53"/>
      <c r="H109" s="53"/>
    </row>
    <row r="110" spans="3:8" ht="15.75" customHeight="1" x14ac:dyDescent="0.2">
      <c r="C110" s="53"/>
      <c r="D110" s="53"/>
      <c r="E110" s="53"/>
      <c r="F110" s="53"/>
      <c r="G110" s="53"/>
      <c r="H110" s="53"/>
    </row>
    <row r="111" spans="3:8" ht="15.75" customHeight="1" x14ac:dyDescent="0.2">
      <c r="C111" s="53"/>
      <c r="D111" s="53"/>
      <c r="E111" s="53"/>
      <c r="F111" s="53"/>
      <c r="G111" s="53"/>
      <c r="H111" s="53"/>
    </row>
    <row r="112" spans="3:8" ht="15.75" customHeight="1" x14ac:dyDescent="0.2">
      <c r="C112" s="53"/>
      <c r="D112" s="53"/>
      <c r="E112" s="53"/>
      <c r="F112" s="53"/>
      <c r="G112" s="53"/>
      <c r="H112" s="53"/>
    </row>
    <row r="113" spans="3:8" ht="15.75" customHeight="1" x14ac:dyDescent="0.2">
      <c r="C113" s="53"/>
      <c r="D113" s="53"/>
      <c r="E113" s="53"/>
      <c r="F113" s="53"/>
      <c r="G113" s="53"/>
      <c r="H113" s="53"/>
    </row>
    <row r="114" spans="3:8" ht="15.75" customHeight="1" x14ac:dyDescent="0.2">
      <c r="C114" s="53"/>
      <c r="D114" s="53"/>
      <c r="E114" s="53"/>
      <c r="F114" s="53"/>
      <c r="G114" s="53"/>
      <c r="H114" s="53"/>
    </row>
    <row r="115" spans="3:8" ht="15.75" customHeight="1" x14ac:dyDescent="0.2">
      <c r="C115" s="53"/>
      <c r="D115" s="53"/>
      <c r="E115" s="53"/>
      <c r="F115" s="53"/>
      <c r="G115" s="53"/>
      <c r="H115" s="53"/>
    </row>
    <row r="116" spans="3:8" ht="15.75" customHeight="1" x14ac:dyDescent="0.2">
      <c r="C116" s="53"/>
      <c r="D116" s="53"/>
      <c r="E116" s="53"/>
      <c r="F116" s="53"/>
      <c r="G116" s="53"/>
      <c r="H116" s="53"/>
    </row>
    <row r="117" spans="3:8" ht="15.75" customHeight="1" x14ac:dyDescent="0.2">
      <c r="C117" s="53"/>
      <c r="D117" s="53"/>
      <c r="E117" s="53"/>
      <c r="F117" s="53"/>
      <c r="G117" s="53"/>
      <c r="H117" s="53"/>
    </row>
    <row r="118" spans="3:8" ht="15.75" customHeight="1" x14ac:dyDescent="0.2">
      <c r="C118" s="53"/>
      <c r="D118" s="53"/>
      <c r="E118" s="53"/>
      <c r="F118" s="53"/>
      <c r="G118" s="53"/>
      <c r="H118" s="53"/>
    </row>
    <row r="119" spans="3:8" ht="15.75" customHeight="1" x14ac:dyDescent="0.2">
      <c r="C119" s="53"/>
      <c r="D119" s="53"/>
      <c r="E119" s="53"/>
      <c r="F119" s="53"/>
      <c r="G119" s="53"/>
      <c r="H119" s="53"/>
    </row>
    <row r="120" spans="3:8" ht="15.75" customHeight="1" x14ac:dyDescent="0.2">
      <c r="C120" s="53"/>
      <c r="D120" s="53"/>
      <c r="E120" s="53"/>
      <c r="F120" s="53"/>
      <c r="G120" s="53"/>
      <c r="H120" s="53"/>
    </row>
    <row r="121" spans="3:8" ht="15.75" customHeight="1" x14ac:dyDescent="0.2">
      <c r="C121" s="53"/>
      <c r="D121" s="53"/>
      <c r="E121" s="53"/>
      <c r="F121" s="53"/>
      <c r="G121" s="53"/>
      <c r="H121" s="53"/>
    </row>
    <row r="122" spans="3:8" ht="15.75" customHeight="1" x14ac:dyDescent="0.2">
      <c r="C122" s="53"/>
      <c r="D122" s="53"/>
      <c r="E122" s="53"/>
      <c r="F122" s="53"/>
      <c r="G122" s="53"/>
      <c r="H122" s="53"/>
    </row>
    <row r="123" spans="3:8" ht="15.75" customHeight="1" x14ac:dyDescent="0.2">
      <c r="C123" s="53"/>
      <c r="D123" s="53"/>
      <c r="E123" s="53"/>
      <c r="F123" s="53"/>
      <c r="G123" s="53"/>
      <c r="H123" s="53"/>
    </row>
    <row r="124" spans="3:8" ht="15.75" customHeight="1" x14ac:dyDescent="0.2">
      <c r="C124" s="53"/>
      <c r="D124" s="53"/>
      <c r="E124" s="53"/>
      <c r="F124" s="53"/>
      <c r="G124" s="53"/>
      <c r="H124" s="53"/>
    </row>
    <row r="125" spans="3:8" ht="15.75" customHeight="1" x14ac:dyDescent="0.2">
      <c r="C125" s="53"/>
      <c r="D125" s="53"/>
      <c r="E125" s="53"/>
      <c r="F125" s="53"/>
      <c r="G125" s="53"/>
      <c r="H125" s="53"/>
    </row>
    <row r="126" spans="3:8" ht="15.75" customHeight="1" x14ac:dyDescent="0.2">
      <c r="C126" s="53"/>
      <c r="D126" s="53"/>
      <c r="E126" s="53"/>
      <c r="F126" s="53"/>
      <c r="G126" s="53"/>
      <c r="H126" s="53"/>
    </row>
    <row r="127" spans="3:8" ht="15.75" customHeight="1" x14ac:dyDescent="0.2">
      <c r="C127" s="53"/>
      <c r="D127" s="53"/>
      <c r="E127" s="53"/>
      <c r="F127" s="53"/>
      <c r="G127" s="53"/>
      <c r="H127" s="53"/>
    </row>
    <row r="128" spans="3:8" ht="15.75" customHeight="1" x14ac:dyDescent="0.2">
      <c r="C128" s="53"/>
      <c r="D128" s="53"/>
      <c r="E128" s="53"/>
      <c r="F128" s="53"/>
      <c r="G128" s="53"/>
      <c r="H128" s="53"/>
    </row>
    <row r="129" spans="3:8" ht="15.75" customHeight="1" x14ac:dyDescent="0.2">
      <c r="C129" s="53"/>
      <c r="D129" s="53"/>
      <c r="E129" s="53"/>
      <c r="F129" s="53"/>
      <c r="G129" s="53"/>
      <c r="H129" s="53"/>
    </row>
    <row r="130" spans="3:8" ht="15.75" customHeight="1" x14ac:dyDescent="0.2">
      <c r="C130" s="53"/>
      <c r="D130" s="53"/>
      <c r="E130" s="53"/>
      <c r="F130" s="53"/>
      <c r="G130" s="53"/>
      <c r="H130" s="53"/>
    </row>
    <row r="131" spans="3:8" ht="15.75" customHeight="1" x14ac:dyDescent="0.2">
      <c r="C131" s="53"/>
      <c r="D131" s="53"/>
      <c r="E131" s="53"/>
      <c r="F131" s="53"/>
      <c r="G131" s="53"/>
      <c r="H131" s="53"/>
    </row>
    <row r="132" spans="3:8" ht="15.75" customHeight="1" x14ac:dyDescent="0.2">
      <c r="C132" s="53"/>
      <c r="D132" s="53"/>
      <c r="E132" s="53"/>
      <c r="F132" s="53"/>
      <c r="G132" s="53"/>
      <c r="H132" s="53"/>
    </row>
    <row r="133" spans="3:8" ht="15.75" customHeight="1" x14ac:dyDescent="0.2">
      <c r="C133" s="53"/>
      <c r="D133" s="53"/>
      <c r="E133" s="53"/>
      <c r="F133" s="53"/>
      <c r="G133" s="53"/>
      <c r="H133" s="53"/>
    </row>
    <row r="134" spans="3:8" ht="15.75" customHeight="1" x14ac:dyDescent="0.2">
      <c r="C134" s="53"/>
      <c r="D134" s="53"/>
      <c r="E134" s="53"/>
      <c r="F134" s="53"/>
      <c r="G134" s="53"/>
      <c r="H134" s="53"/>
    </row>
    <row r="135" spans="3:8" ht="15.75" customHeight="1" x14ac:dyDescent="0.2">
      <c r="C135" s="53"/>
      <c r="D135" s="53"/>
      <c r="E135" s="53"/>
      <c r="F135" s="53"/>
      <c r="G135" s="53"/>
      <c r="H135" s="53"/>
    </row>
    <row r="136" spans="3:8" ht="15.75" customHeight="1" x14ac:dyDescent="0.2">
      <c r="C136" s="53"/>
      <c r="D136" s="53"/>
      <c r="E136" s="53"/>
      <c r="F136" s="53"/>
      <c r="G136" s="53"/>
      <c r="H136" s="53"/>
    </row>
    <row r="137" spans="3:8" ht="15.75" customHeight="1" x14ac:dyDescent="0.2">
      <c r="C137" s="53"/>
      <c r="D137" s="53"/>
      <c r="E137" s="53"/>
      <c r="F137" s="53"/>
      <c r="G137" s="53"/>
      <c r="H137" s="53"/>
    </row>
    <row r="138" spans="3:8" ht="15.75" customHeight="1" x14ac:dyDescent="0.2">
      <c r="C138" s="53"/>
      <c r="D138" s="53"/>
      <c r="E138" s="53"/>
      <c r="F138" s="53"/>
      <c r="G138" s="53"/>
      <c r="H138" s="53"/>
    </row>
    <row r="139" spans="3:8" ht="15.75" customHeight="1" x14ac:dyDescent="0.2">
      <c r="C139" s="53"/>
      <c r="D139" s="53"/>
      <c r="E139" s="53"/>
      <c r="F139" s="53"/>
      <c r="G139" s="53"/>
      <c r="H139" s="53"/>
    </row>
    <row r="140" spans="3:8" ht="15.75" customHeight="1" x14ac:dyDescent="0.2">
      <c r="C140" s="53"/>
      <c r="D140" s="53"/>
      <c r="E140" s="53"/>
      <c r="F140" s="53"/>
      <c r="G140" s="53"/>
      <c r="H140" s="53"/>
    </row>
    <row r="141" spans="3:8" ht="15.75" customHeight="1" x14ac:dyDescent="0.2">
      <c r="C141" s="53"/>
      <c r="D141" s="53"/>
      <c r="E141" s="53"/>
      <c r="F141" s="53"/>
      <c r="G141" s="53"/>
      <c r="H141" s="53"/>
    </row>
    <row r="142" spans="3:8" ht="15.75" customHeight="1" x14ac:dyDescent="0.2">
      <c r="C142" s="53"/>
      <c r="D142" s="53"/>
      <c r="E142" s="53"/>
      <c r="F142" s="53"/>
      <c r="G142" s="53"/>
      <c r="H142" s="53"/>
    </row>
    <row r="143" spans="3:8" ht="15.75" customHeight="1" x14ac:dyDescent="0.2">
      <c r="C143" s="53"/>
      <c r="D143" s="53"/>
      <c r="E143" s="53"/>
      <c r="F143" s="53"/>
      <c r="G143" s="53"/>
      <c r="H143" s="53"/>
    </row>
    <row r="144" spans="3:8" ht="15.75" customHeight="1" x14ac:dyDescent="0.2">
      <c r="C144" s="53"/>
      <c r="D144" s="53"/>
      <c r="E144" s="53"/>
      <c r="F144" s="53"/>
      <c r="G144" s="53"/>
      <c r="H144" s="53"/>
    </row>
    <row r="145" spans="3:8" ht="15.75" customHeight="1" x14ac:dyDescent="0.2">
      <c r="C145" s="53"/>
      <c r="D145" s="53"/>
      <c r="E145" s="53"/>
      <c r="F145" s="53"/>
      <c r="G145" s="53"/>
      <c r="H145" s="53"/>
    </row>
    <row r="146" spans="3:8" ht="15.75" customHeight="1" x14ac:dyDescent="0.2">
      <c r="C146" s="53"/>
      <c r="D146" s="53"/>
      <c r="E146" s="53"/>
      <c r="F146" s="53"/>
      <c r="G146" s="53"/>
      <c r="H146" s="53"/>
    </row>
    <row r="147" spans="3:8" ht="15.75" customHeight="1" x14ac:dyDescent="0.2">
      <c r="C147" s="53"/>
      <c r="D147" s="53"/>
      <c r="E147" s="53"/>
      <c r="F147" s="53"/>
      <c r="G147" s="53"/>
      <c r="H147" s="53"/>
    </row>
    <row r="148" spans="3:8" ht="15.75" customHeight="1" x14ac:dyDescent="0.2">
      <c r="C148" s="53"/>
      <c r="D148" s="53"/>
      <c r="E148" s="53"/>
      <c r="F148" s="53"/>
      <c r="G148" s="53"/>
      <c r="H148" s="53"/>
    </row>
    <row r="149" spans="3:8" ht="15.75" customHeight="1" x14ac:dyDescent="0.2">
      <c r="C149" s="53"/>
      <c r="D149" s="53"/>
      <c r="E149" s="53"/>
      <c r="F149" s="53"/>
      <c r="G149" s="53"/>
      <c r="H149" s="53"/>
    </row>
    <row r="150" spans="3:8" ht="15.75" customHeight="1" x14ac:dyDescent="0.2">
      <c r="C150" s="53"/>
      <c r="D150" s="53"/>
      <c r="E150" s="53"/>
      <c r="F150" s="53"/>
      <c r="G150" s="53"/>
      <c r="H150" s="53"/>
    </row>
    <row r="151" spans="3:8" ht="15.75" customHeight="1" x14ac:dyDescent="0.2">
      <c r="C151" s="53"/>
      <c r="D151" s="53"/>
      <c r="E151" s="53"/>
      <c r="F151" s="53"/>
      <c r="G151" s="53"/>
      <c r="H151" s="53"/>
    </row>
    <row r="152" spans="3:8" ht="15.75" customHeight="1" x14ac:dyDescent="0.2">
      <c r="C152" s="53"/>
      <c r="D152" s="53"/>
      <c r="E152" s="53"/>
      <c r="F152" s="53"/>
      <c r="G152" s="53"/>
      <c r="H152" s="53"/>
    </row>
    <row r="153" spans="3:8" ht="15.75" customHeight="1" x14ac:dyDescent="0.2">
      <c r="C153" s="53"/>
      <c r="D153" s="53"/>
      <c r="E153" s="53"/>
      <c r="F153" s="53"/>
      <c r="G153" s="53"/>
      <c r="H153" s="53"/>
    </row>
    <row r="154" spans="3:8" ht="15.75" customHeight="1" x14ac:dyDescent="0.2">
      <c r="C154" s="53"/>
      <c r="D154" s="53"/>
      <c r="E154" s="53"/>
      <c r="F154" s="53"/>
      <c r="G154" s="53"/>
      <c r="H154" s="53"/>
    </row>
    <row r="155" spans="3:8" ht="15.75" customHeight="1" x14ac:dyDescent="0.2">
      <c r="C155" s="53"/>
      <c r="D155" s="53"/>
      <c r="E155" s="53"/>
      <c r="F155" s="53"/>
      <c r="G155" s="53"/>
      <c r="H155" s="53"/>
    </row>
    <row r="156" spans="3:8" ht="15.75" customHeight="1" x14ac:dyDescent="0.2">
      <c r="C156" s="53"/>
      <c r="D156" s="53"/>
      <c r="E156" s="53"/>
      <c r="F156" s="53"/>
      <c r="G156" s="53"/>
      <c r="H156" s="53"/>
    </row>
    <row r="157" spans="3:8" ht="15.75" customHeight="1" x14ac:dyDescent="0.2">
      <c r="C157" s="53"/>
      <c r="D157" s="53"/>
      <c r="E157" s="53"/>
      <c r="F157" s="53"/>
      <c r="G157" s="53"/>
      <c r="H157" s="53"/>
    </row>
    <row r="158" spans="3:8" ht="15.75" customHeight="1" x14ac:dyDescent="0.2">
      <c r="C158" s="53"/>
      <c r="D158" s="53"/>
      <c r="E158" s="53"/>
      <c r="F158" s="53"/>
      <c r="G158" s="53"/>
      <c r="H158" s="53"/>
    </row>
    <row r="159" spans="3:8" ht="15.75" customHeight="1" x14ac:dyDescent="0.2">
      <c r="C159" s="53"/>
      <c r="D159" s="53"/>
      <c r="E159" s="53"/>
      <c r="F159" s="53"/>
      <c r="G159" s="53"/>
      <c r="H159" s="53"/>
    </row>
    <row r="160" spans="3:8" ht="15.75" customHeight="1" x14ac:dyDescent="0.2">
      <c r="C160" s="53"/>
      <c r="D160" s="53"/>
      <c r="E160" s="53"/>
      <c r="F160" s="53"/>
      <c r="G160" s="53"/>
      <c r="H160" s="53"/>
    </row>
    <row r="161" spans="3:8" ht="15.75" customHeight="1" x14ac:dyDescent="0.2">
      <c r="C161" s="53"/>
      <c r="D161" s="53"/>
      <c r="E161" s="53"/>
      <c r="F161" s="53"/>
      <c r="G161" s="53"/>
      <c r="H161" s="53"/>
    </row>
    <row r="162" spans="3:8" ht="15.75" customHeight="1" x14ac:dyDescent="0.2">
      <c r="C162" s="53"/>
      <c r="D162" s="53"/>
      <c r="E162" s="53"/>
      <c r="F162" s="53"/>
      <c r="G162" s="53"/>
      <c r="H162" s="53"/>
    </row>
    <row r="163" spans="3:8" ht="15.75" customHeight="1" x14ac:dyDescent="0.2">
      <c r="C163" s="53"/>
      <c r="D163" s="53"/>
      <c r="E163" s="53"/>
      <c r="F163" s="53"/>
      <c r="G163" s="53"/>
      <c r="H163" s="53"/>
    </row>
    <row r="164" spans="3:8" ht="15.75" customHeight="1" x14ac:dyDescent="0.2">
      <c r="C164" s="53"/>
      <c r="D164" s="53"/>
      <c r="E164" s="53"/>
      <c r="F164" s="53"/>
      <c r="G164" s="53"/>
      <c r="H164" s="53"/>
    </row>
    <row r="165" spans="3:8" ht="15.75" customHeight="1" x14ac:dyDescent="0.2">
      <c r="C165" s="53"/>
      <c r="D165" s="53"/>
      <c r="E165" s="53"/>
      <c r="F165" s="53"/>
      <c r="G165" s="53"/>
      <c r="H165" s="53"/>
    </row>
    <row r="166" spans="3:8" ht="15.75" customHeight="1" x14ac:dyDescent="0.2">
      <c r="C166" s="53"/>
      <c r="D166" s="53"/>
      <c r="E166" s="53"/>
      <c r="F166" s="53"/>
      <c r="G166" s="53"/>
      <c r="H166" s="53"/>
    </row>
    <row r="167" spans="3:8" ht="15.75" customHeight="1" x14ac:dyDescent="0.2">
      <c r="C167" s="53"/>
      <c r="D167" s="53"/>
      <c r="E167" s="53"/>
      <c r="F167" s="53"/>
      <c r="G167" s="53"/>
      <c r="H167" s="53"/>
    </row>
    <row r="168" spans="3:8" ht="15.75" customHeight="1" x14ac:dyDescent="0.2">
      <c r="C168" s="53"/>
      <c r="D168" s="53"/>
      <c r="E168" s="53"/>
      <c r="F168" s="53"/>
      <c r="G168" s="53"/>
      <c r="H168" s="53"/>
    </row>
    <row r="169" spans="3:8" ht="15.75" customHeight="1" x14ac:dyDescent="0.2">
      <c r="C169" s="53"/>
      <c r="D169" s="53"/>
      <c r="E169" s="53"/>
      <c r="F169" s="53"/>
      <c r="G169" s="53"/>
      <c r="H169" s="53"/>
    </row>
    <row r="170" spans="3:8" ht="15.75" customHeight="1" x14ac:dyDescent="0.2">
      <c r="C170" s="53"/>
      <c r="D170" s="53"/>
      <c r="E170" s="53"/>
      <c r="F170" s="53"/>
      <c r="G170" s="53"/>
      <c r="H170" s="53"/>
    </row>
    <row r="171" spans="3:8" ht="15.75" customHeight="1" x14ac:dyDescent="0.2">
      <c r="C171" s="53"/>
      <c r="D171" s="53"/>
      <c r="E171" s="53"/>
      <c r="F171" s="53"/>
      <c r="G171" s="53"/>
      <c r="H171" s="53"/>
    </row>
    <row r="172" spans="3:8" ht="15.75" customHeight="1" x14ac:dyDescent="0.2">
      <c r="C172" s="53"/>
      <c r="D172" s="53"/>
      <c r="E172" s="53"/>
      <c r="F172" s="53"/>
      <c r="G172" s="53"/>
      <c r="H172" s="53"/>
    </row>
    <row r="173" spans="3:8" ht="15.75" customHeight="1" x14ac:dyDescent="0.2">
      <c r="C173" s="53"/>
      <c r="D173" s="53"/>
      <c r="E173" s="53"/>
      <c r="F173" s="53"/>
      <c r="G173" s="53"/>
      <c r="H173" s="53"/>
    </row>
    <row r="174" spans="3:8" ht="15.75" customHeight="1" x14ac:dyDescent="0.2">
      <c r="C174" s="53"/>
      <c r="D174" s="53"/>
      <c r="E174" s="53"/>
      <c r="F174" s="53"/>
      <c r="G174" s="53"/>
      <c r="H174" s="53"/>
    </row>
    <row r="175" spans="3:8" ht="15.75" customHeight="1" x14ac:dyDescent="0.2">
      <c r="C175" s="53"/>
      <c r="D175" s="53"/>
      <c r="E175" s="53"/>
      <c r="F175" s="53"/>
      <c r="G175" s="53"/>
      <c r="H175" s="53"/>
    </row>
    <row r="176" spans="3:8" ht="15.75" customHeight="1" x14ac:dyDescent="0.2">
      <c r="C176" s="53"/>
      <c r="D176" s="53"/>
      <c r="E176" s="53"/>
      <c r="F176" s="53"/>
      <c r="G176" s="53"/>
      <c r="H176" s="53"/>
    </row>
    <row r="177" spans="3:8" ht="15.75" customHeight="1" x14ac:dyDescent="0.2">
      <c r="C177" s="53"/>
      <c r="D177" s="53"/>
      <c r="E177" s="53"/>
      <c r="F177" s="53"/>
      <c r="G177" s="53"/>
      <c r="H177" s="53"/>
    </row>
    <row r="178" spans="3:8" ht="15.75" customHeight="1" x14ac:dyDescent="0.2">
      <c r="C178" s="53"/>
      <c r="D178" s="53"/>
      <c r="E178" s="53"/>
      <c r="F178" s="53"/>
      <c r="G178" s="53"/>
      <c r="H178" s="53"/>
    </row>
    <row r="179" spans="3:8" ht="15.75" customHeight="1" x14ac:dyDescent="0.2">
      <c r="C179" s="53"/>
      <c r="D179" s="53"/>
      <c r="E179" s="53"/>
      <c r="F179" s="53"/>
      <c r="G179" s="53"/>
      <c r="H179" s="53"/>
    </row>
    <row r="180" spans="3:8" ht="15.75" customHeight="1" x14ac:dyDescent="0.2">
      <c r="C180" s="53"/>
      <c r="D180" s="53"/>
      <c r="E180" s="53"/>
      <c r="F180" s="53"/>
      <c r="G180" s="53"/>
      <c r="H180" s="53"/>
    </row>
    <row r="181" spans="3:8" ht="15.75" customHeight="1" x14ac:dyDescent="0.2">
      <c r="C181" s="53"/>
      <c r="D181" s="53"/>
      <c r="E181" s="53"/>
      <c r="F181" s="53"/>
      <c r="G181" s="53"/>
      <c r="H181" s="53"/>
    </row>
    <row r="182" spans="3:8" ht="15.75" customHeight="1" x14ac:dyDescent="0.2">
      <c r="C182" s="53"/>
      <c r="D182" s="53"/>
      <c r="E182" s="53"/>
      <c r="F182" s="53"/>
      <c r="G182" s="53"/>
      <c r="H182" s="53"/>
    </row>
    <row r="183" spans="3:8" ht="15.75" customHeight="1" x14ac:dyDescent="0.2">
      <c r="C183" s="53"/>
      <c r="D183" s="53"/>
      <c r="E183" s="53"/>
      <c r="F183" s="53"/>
      <c r="G183" s="53"/>
      <c r="H183" s="53"/>
    </row>
    <row r="184" spans="3:8" ht="15.75" customHeight="1" x14ac:dyDescent="0.2">
      <c r="C184" s="53"/>
      <c r="D184" s="53"/>
      <c r="E184" s="53"/>
      <c r="F184" s="53"/>
      <c r="G184" s="53"/>
      <c r="H184" s="53"/>
    </row>
    <row r="185" spans="3:8" ht="15.75" customHeight="1" x14ac:dyDescent="0.2">
      <c r="C185" s="53"/>
      <c r="D185" s="53"/>
      <c r="E185" s="53"/>
      <c r="F185" s="53"/>
      <c r="G185" s="53"/>
      <c r="H185" s="53"/>
    </row>
    <row r="186" spans="3:8" ht="15.75" customHeight="1" x14ac:dyDescent="0.2">
      <c r="C186" s="53"/>
      <c r="D186" s="53"/>
      <c r="E186" s="53"/>
      <c r="F186" s="53"/>
      <c r="G186" s="53"/>
      <c r="H186" s="53"/>
    </row>
    <row r="187" spans="3:8" ht="15.75" customHeight="1" x14ac:dyDescent="0.2">
      <c r="C187" s="53"/>
      <c r="D187" s="53"/>
      <c r="E187" s="53"/>
      <c r="F187" s="53"/>
      <c r="G187" s="53"/>
      <c r="H187" s="53"/>
    </row>
    <row r="188" spans="3:8" ht="15.75" customHeight="1" x14ac:dyDescent="0.2">
      <c r="C188" s="53"/>
      <c r="D188" s="53"/>
      <c r="E188" s="53"/>
      <c r="F188" s="53"/>
      <c r="G188" s="53"/>
      <c r="H188" s="53"/>
    </row>
    <row r="189" spans="3:8" ht="15.75" customHeight="1" x14ac:dyDescent="0.2">
      <c r="C189" s="53"/>
      <c r="D189" s="53"/>
      <c r="E189" s="53"/>
      <c r="F189" s="53"/>
      <c r="G189" s="53"/>
      <c r="H189" s="53"/>
    </row>
    <row r="190" spans="3:8" ht="15.75" customHeight="1" x14ac:dyDescent="0.2">
      <c r="C190" s="53"/>
      <c r="D190" s="53"/>
      <c r="E190" s="53"/>
      <c r="F190" s="53"/>
      <c r="G190" s="53"/>
      <c r="H190" s="53"/>
    </row>
    <row r="191" spans="3:8" ht="15.75" customHeight="1" x14ac:dyDescent="0.2">
      <c r="C191" s="53"/>
      <c r="D191" s="53"/>
      <c r="E191" s="53"/>
      <c r="F191" s="53"/>
      <c r="G191" s="53"/>
      <c r="H191" s="53"/>
    </row>
    <row r="192" spans="3:8" ht="15.75" customHeight="1" x14ac:dyDescent="0.2">
      <c r="C192" s="53"/>
      <c r="D192" s="53"/>
      <c r="E192" s="53"/>
      <c r="F192" s="53"/>
      <c r="G192" s="53"/>
      <c r="H192" s="53"/>
    </row>
    <row r="193" spans="3:8" ht="15.75" customHeight="1" x14ac:dyDescent="0.2">
      <c r="C193" s="53"/>
      <c r="D193" s="53"/>
      <c r="E193" s="53"/>
      <c r="F193" s="53"/>
      <c r="G193" s="53"/>
      <c r="H193" s="53"/>
    </row>
    <row r="194" spans="3:8" ht="15.75" customHeight="1" x14ac:dyDescent="0.2">
      <c r="C194" s="53"/>
      <c r="D194" s="53"/>
      <c r="E194" s="53"/>
      <c r="F194" s="53"/>
      <c r="G194" s="53"/>
      <c r="H194" s="53"/>
    </row>
    <row r="195" spans="3:8" ht="15.75" customHeight="1" x14ac:dyDescent="0.2">
      <c r="C195" s="53"/>
      <c r="D195" s="53"/>
      <c r="E195" s="53"/>
      <c r="F195" s="53"/>
      <c r="G195" s="53"/>
      <c r="H195" s="53"/>
    </row>
    <row r="196" spans="3:8" ht="15.75" customHeight="1" x14ac:dyDescent="0.2">
      <c r="C196" s="53"/>
      <c r="D196" s="53"/>
      <c r="E196" s="53"/>
      <c r="F196" s="53"/>
      <c r="G196" s="53"/>
      <c r="H196" s="53"/>
    </row>
    <row r="197" spans="3:8" ht="15.75" customHeight="1" x14ac:dyDescent="0.2">
      <c r="C197" s="53"/>
      <c r="D197" s="53"/>
      <c r="E197" s="53"/>
      <c r="F197" s="53"/>
      <c r="G197" s="53"/>
      <c r="H197" s="53"/>
    </row>
    <row r="198" spans="3:8" ht="15.75" customHeight="1" x14ac:dyDescent="0.2">
      <c r="C198" s="53"/>
      <c r="D198" s="53"/>
      <c r="E198" s="53"/>
      <c r="F198" s="53"/>
      <c r="G198" s="53"/>
      <c r="H198" s="53"/>
    </row>
    <row r="199" spans="3:8" ht="15.75" customHeight="1" x14ac:dyDescent="0.2">
      <c r="C199" s="53"/>
      <c r="D199" s="53"/>
      <c r="E199" s="53"/>
      <c r="F199" s="53"/>
      <c r="G199" s="53"/>
      <c r="H199" s="53"/>
    </row>
    <row r="200" spans="3:8" ht="15.75" customHeight="1" x14ac:dyDescent="0.2">
      <c r="C200" s="53"/>
      <c r="D200" s="53"/>
      <c r="E200" s="53"/>
      <c r="F200" s="53"/>
      <c r="G200" s="53"/>
      <c r="H200" s="53"/>
    </row>
    <row r="201" spans="3:8" ht="15.75" customHeight="1" x14ac:dyDescent="0.2">
      <c r="C201" s="53"/>
      <c r="D201" s="53"/>
      <c r="E201" s="53"/>
      <c r="F201" s="53"/>
      <c r="G201" s="53"/>
      <c r="H201" s="53"/>
    </row>
    <row r="202" spans="3:8" ht="15.75" customHeight="1" x14ac:dyDescent="0.2">
      <c r="C202" s="53"/>
      <c r="D202" s="53"/>
      <c r="E202" s="53"/>
      <c r="F202" s="53"/>
      <c r="G202" s="53"/>
      <c r="H202" s="53"/>
    </row>
    <row r="203" spans="3:8" ht="15.75" customHeight="1" x14ac:dyDescent="0.2">
      <c r="C203" s="53"/>
      <c r="D203" s="53"/>
      <c r="E203" s="53"/>
      <c r="F203" s="53"/>
      <c r="G203" s="53"/>
      <c r="H203" s="53"/>
    </row>
    <row r="204" spans="3:8" ht="15.75" customHeight="1" x14ac:dyDescent="0.2">
      <c r="C204" s="53"/>
      <c r="D204" s="53"/>
      <c r="E204" s="53"/>
      <c r="F204" s="53"/>
      <c r="G204" s="53"/>
      <c r="H204" s="53"/>
    </row>
    <row r="205" spans="3:8" ht="15.75" customHeight="1" x14ac:dyDescent="0.2">
      <c r="C205" s="53"/>
      <c r="D205" s="53"/>
      <c r="E205" s="53"/>
      <c r="F205" s="53"/>
      <c r="G205" s="53"/>
      <c r="H205" s="53"/>
    </row>
    <row r="206" spans="3:8" ht="15.75" customHeight="1" x14ac:dyDescent="0.2">
      <c r="C206" s="53"/>
      <c r="D206" s="53"/>
      <c r="E206" s="53"/>
      <c r="F206" s="53"/>
      <c r="G206" s="53"/>
      <c r="H206" s="53"/>
    </row>
    <row r="207" spans="3:8" ht="15.75" customHeight="1" x14ac:dyDescent="0.2">
      <c r="C207" s="53"/>
      <c r="D207" s="53"/>
      <c r="E207" s="53"/>
      <c r="F207" s="53"/>
      <c r="G207" s="53"/>
      <c r="H207" s="53"/>
    </row>
    <row r="208" spans="3:8" ht="15.75" customHeight="1" x14ac:dyDescent="0.2">
      <c r="C208" s="53"/>
      <c r="D208" s="53"/>
      <c r="E208" s="53"/>
      <c r="F208" s="53"/>
      <c r="G208" s="53"/>
      <c r="H208" s="53"/>
    </row>
    <row r="209" spans="3:8" ht="15.75" customHeight="1" x14ac:dyDescent="0.2">
      <c r="C209" s="53"/>
      <c r="D209" s="53"/>
      <c r="E209" s="53"/>
      <c r="F209" s="53"/>
      <c r="G209" s="53"/>
      <c r="H209" s="53"/>
    </row>
    <row r="210" spans="3:8" ht="15.75" customHeight="1" x14ac:dyDescent="0.2">
      <c r="C210" s="53"/>
      <c r="D210" s="53"/>
      <c r="E210" s="53"/>
      <c r="F210" s="53"/>
      <c r="G210" s="53"/>
      <c r="H210" s="53"/>
    </row>
    <row r="211" spans="3:8" ht="15.75" customHeight="1" x14ac:dyDescent="0.2">
      <c r="C211" s="53"/>
      <c r="D211" s="53"/>
      <c r="E211" s="53"/>
      <c r="F211" s="53"/>
      <c r="G211" s="53"/>
      <c r="H211" s="53"/>
    </row>
    <row r="212" spans="3:8" ht="15.75" customHeight="1" x14ac:dyDescent="0.2">
      <c r="C212" s="53"/>
      <c r="D212" s="53"/>
      <c r="E212" s="53"/>
      <c r="F212" s="53"/>
      <c r="G212" s="53"/>
      <c r="H212" s="53"/>
    </row>
    <row r="213" spans="3:8" ht="15.75" customHeight="1" x14ac:dyDescent="0.2">
      <c r="C213" s="53"/>
      <c r="D213" s="53"/>
      <c r="E213" s="53"/>
      <c r="F213" s="53"/>
      <c r="G213" s="53"/>
      <c r="H213" s="53"/>
    </row>
    <row r="214" spans="3:8" ht="15.75" customHeight="1" x14ac:dyDescent="0.2">
      <c r="C214" s="53"/>
      <c r="D214" s="53"/>
      <c r="E214" s="53"/>
      <c r="F214" s="53"/>
      <c r="G214" s="53"/>
      <c r="H214" s="53"/>
    </row>
    <row r="215" spans="3:8" ht="15.75" customHeight="1" x14ac:dyDescent="0.2">
      <c r="C215" s="53"/>
      <c r="D215" s="53"/>
      <c r="E215" s="53"/>
      <c r="F215" s="53"/>
      <c r="G215" s="53"/>
      <c r="H215" s="53"/>
    </row>
    <row r="216" spans="3:8" ht="15.75" customHeight="1" x14ac:dyDescent="0.2">
      <c r="C216" s="53"/>
      <c r="D216" s="53"/>
      <c r="E216" s="53"/>
      <c r="F216" s="53"/>
      <c r="G216" s="53"/>
      <c r="H216" s="53"/>
    </row>
    <row r="217" spans="3:8" ht="15.75" customHeight="1" x14ac:dyDescent="0.2">
      <c r="C217" s="53"/>
      <c r="D217" s="53"/>
      <c r="E217" s="53"/>
      <c r="F217" s="53"/>
      <c r="G217" s="53"/>
      <c r="H217" s="53"/>
    </row>
    <row r="218" spans="3:8" ht="15.75" customHeight="1" x14ac:dyDescent="0.2">
      <c r="C218" s="53"/>
      <c r="D218" s="53"/>
      <c r="E218" s="53"/>
      <c r="F218" s="53"/>
      <c r="G218" s="53"/>
      <c r="H218" s="53"/>
    </row>
    <row r="219" spans="3:8" ht="15.75" customHeight="1" x14ac:dyDescent="0.2">
      <c r="C219" s="53"/>
      <c r="D219" s="53"/>
      <c r="E219" s="53"/>
      <c r="F219" s="53"/>
      <c r="G219" s="53"/>
      <c r="H219" s="53"/>
    </row>
    <row r="220" spans="3:8" ht="15.75" customHeight="1" x14ac:dyDescent="0.2">
      <c r="C220" s="53"/>
      <c r="D220" s="53"/>
      <c r="E220" s="53"/>
      <c r="F220" s="53"/>
      <c r="G220" s="53"/>
      <c r="H220" s="53"/>
    </row>
    <row r="221" spans="3:8" ht="15.75" customHeight="1" x14ac:dyDescent="0.2">
      <c r="C221" s="53"/>
      <c r="D221" s="53"/>
      <c r="E221" s="53"/>
      <c r="F221" s="53"/>
      <c r="G221" s="53"/>
      <c r="H221" s="53"/>
    </row>
    <row r="222" spans="3:8" ht="15.75" customHeight="1" x14ac:dyDescent="0.2">
      <c r="C222" s="53"/>
      <c r="D222" s="53"/>
      <c r="E222" s="53"/>
      <c r="F222" s="53"/>
      <c r="G222" s="53"/>
      <c r="H222" s="53"/>
    </row>
    <row r="223" spans="3:8" ht="15.75" customHeight="1" x14ac:dyDescent="0.2">
      <c r="C223" s="53"/>
      <c r="D223" s="53"/>
      <c r="E223" s="53"/>
      <c r="F223" s="53"/>
      <c r="G223" s="53"/>
      <c r="H223" s="53"/>
    </row>
    <row r="224" spans="3:8" ht="15.75" customHeight="1" x14ac:dyDescent="0.2">
      <c r="C224" s="53"/>
      <c r="D224" s="53"/>
      <c r="E224" s="53"/>
      <c r="F224" s="53"/>
      <c r="G224" s="53"/>
      <c r="H224" s="53"/>
    </row>
    <row r="225" spans="3:8" ht="15.75" customHeight="1" x14ac:dyDescent="0.2">
      <c r="C225" s="53"/>
      <c r="D225" s="53"/>
      <c r="E225" s="53"/>
      <c r="F225" s="53"/>
      <c r="G225" s="53"/>
      <c r="H225" s="53"/>
    </row>
    <row r="226" spans="3:8" ht="15.75" customHeight="1" x14ac:dyDescent="0.2">
      <c r="C226" s="53"/>
      <c r="D226" s="53"/>
      <c r="E226" s="53"/>
      <c r="F226" s="53"/>
      <c r="G226" s="53"/>
      <c r="H226" s="53"/>
    </row>
    <row r="227" spans="3:8" ht="15.75" customHeight="1" x14ac:dyDescent="0.2">
      <c r="C227" s="53"/>
      <c r="D227" s="53"/>
      <c r="E227" s="53"/>
      <c r="F227" s="53"/>
      <c r="G227" s="53"/>
      <c r="H227" s="53"/>
    </row>
    <row r="228" spans="3:8" ht="15.75" customHeight="1" x14ac:dyDescent="0.2">
      <c r="C228" s="53"/>
      <c r="D228" s="53"/>
      <c r="E228" s="53"/>
      <c r="F228" s="53"/>
      <c r="G228" s="53"/>
      <c r="H228" s="53"/>
    </row>
    <row r="229" spans="3:8" ht="15.75" customHeight="1" x14ac:dyDescent="0.2">
      <c r="C229" s="53"/>
      <c r="D229" s="53"/>
      <c r="E229" s="53"/>
      <c r="F229" s="53"/>
      <c r="G229" s="53"/>
      <c r="H229" s="53"/>
    </row>
    <row r="230" spans="3:8" ht="15.75" customHeight="1" x14ac:dyDescent="0.2">
      <c r="C230" s="53"/>
      <c r="D230" s="53"/>
      <c r="E230" s="53"/>
      <c r="F230" s="53"/>
      <c r="G230" s="53"/>
      <c r="H230" s="53"/>
    </row>
    <row r="231" spans="3:8" ht="15.75" customHeight="1" x14ac:dyDescent="0.2">
      <c r="C231" s="53"/>
      <c r="D231" s="53"/>
      <c r="E231" s="53"/>
      <c r="F231" s="53"/>
      <c r="G231" s="53"/>
      <c r="H231" s="53"/>
    </row>
    <row r="232" spans="3:8" ht="15.75" customHeight="1" x14ac:dyDescent="0.2">
      <c r="C232" s="53"/>
      <c r="D232" s="53"/>
      <c r="E232" s="53"/>
      <c r="F232" s="53"/>
      <c r="G232" s="53"/>
      <c r="H232" s="53"/>
    </row>
    <row r="233" spans="3:8" ht="15.75" customHeight="1" x14ac:dyDescent="0.2">
      <c r="C233" s="53"/>
      <c r="D233" s="53"/>
      <c r="E233" s="53"/>
      <c r="F233" s="53"/>
      <c r="G233" s="53"/>
      <c r="H233" s="53"/>
    </row>
    <row r="234" spans="3:8" ht="15.75" customHeight="1" x14ac:dyDescent="0.2">
      <c r="C234" s="53"/>
      <c r="D234" s="53"/>
      <c r="E234" s="53"/>
      <c r="F234" s="53"/>
      <c r="G234" s="53"/>
      <c r="H234" s="53"/>
    </row>
    <row r="235" spans="3:8" ht="15.75" customHeight="1" x14ac:dyDescent="0.2">
      <c r="C235" s="53"/>
      <c r="D235" s="53"/>
      <c r="E235" s="53"/>
      <c r="F235" s="53"/>
      <c r="G235" s="53"/>
      <c r="H235" s="53"/>
    </row>
    <row r="236" spans="3:8" ht="15.75" customHeight="1" x14ac:dyDescent="0.2">
      <c r="C236" s="53"/>
      <c r="D236" s="53"/>
      <c r="E236" s="53"/>
      <c r="F236" s="53"/>
      <c r="G236" s="53"/>
      <c r="H236" s="53"/>
    </row>
    <row r="237" spans="3:8" ht="15.75" customHeight="1" x14ac:dyDescent="0.2">
      <c r="C237" s="53"/>
      <c r="D237" s="53"/>
      <c r="E237" s="53"/>
      <c r="F237" s="53"/>
      <c r="G237" s="53"/>
      <c r="H237" s="53"/>
    </row>
    <row r="238" spans="3:8" ht="15.75" customHeight="1" x14ac:dyDescent="0.2">
      <c r="C238" s="53"/>
      <c r="D238" s="53"/>
      <c r="E238" s="53"/>
      <c r="F238" s="53"/>
      <c r="G238" s="53"/>
      <c r="H238" s="53"/>
    </row>
    <row r="239" spans="3:8" ht="15.75" customHeight="1" x14ac:dyDescent="0.2">
      <c r="C239" s="53"/>
      <c r="D239" s="53"/>
      <c r="E239" s="53"/>
      <c r="F239" s="53"/>
      <c r="G239" s="53"/>
      <c r="H239" s="53"/>
    </row>
    <row r="240" spans="3:8" ht="15.75" customHeight="1" x14ac:dyDescent="0.2">
      <c r="C240" s="53"/>
      <c r="D240" s="53"/>
      <c r="E240" s="53"/>
      <c r="F240" s="53"/>
      <c r="G240" s="53"/>
      <c r="H240" s="53"/>
    </row>
    <row r="241" spans="3:8" ht="15.75" customHeight="1" x14ac:dyDescent="0.2">
      <c r="C241" s="53"/>
      <c r="D241" s="53"/>
      <c r="E241" s="53"/>
      <c r="F241" s="53"/>
      <c r="G241" s="53"/>
      <c r="H241" s="53"/>
    </row>
    <row r="242" spans="3:8" ht="15.75" customHeight="1" x14ac:dyDescent="0.2">
      <c r="C242" s="53"/>
      <c r="D242" s="53"/>
      <c r="E242" s="53"/>
      <c r="F242" s="53"/>
      <c r="G242" s="53"/>
      <c r="H242" s="53"/>
    </row>
    <row r="243" spans="3:8" ht="15.75" customHeight="1" x14ac:dyDescent="0.2">
      <c r="C243" s="53"/>
      <c r="D243" s="53"/>
      <c r="E243" s="53"/>
      <c r="F243" s="53"/>
      <c r="G243" s="53"/>
      <c r="H243" s="53"/>
    </row>
    <row r="244" spans="3:8" ht="15.75" customHeight="1" x14ac:dyDescent="0.2">
      <c r="C244" s="53"/>
      <c r="D244" s="53"/>
      <c r="E244" s="53"/>
      <c r="F244" s="53"/>
      <c r="G244" s="53"/>
      <c r="H244" s="53"/>
    </row>
    <row r="245" spans="3:8" ht="15.75" customHeight="1" x14ac:dyDescent="0.2">
      <c r="C245" s="53"/>
      <c r="D245" s="53"/>
      <c r="E245" s="53"/>
      <c r="F245" s="53"/>
      <c r="G245" s="53"/>
      <c r="H245" s="53"/>
    </row>
    <row r="246" spans="3:8" ht="15.75" customHeight="1" x14ac:dyDescent="0.2">
      <c r="C246" s="53"/>
      <c r="D246" s="53"/>
      <c r="E246" s="53"/>
      <c r="F246" s="53"/>
      <c r="G246" s="53"/>
      <c r="H246" s="53"/>
    </row>
    <row r="247" spans="3:8" ht="15.75" customHeight="1" x14ac:dyDescent="0.2">
      <c r="C247" s="53"/>
      <c r="D247" s="53"/>
      <c r="E247" s="53"/>
      <c r="F247" s="53"/>
      <c r="G247" s="53"/>
      <c r="H247" s="53"/>
    </row>
    <row r="248" spans="3:8" ht="15.75" customHeight="1" x14ac:dyDescent="0.2">
      <c r="C248" s="53"/>
      <c r="D248" s="53"/>
      <c r="E248" s="53"/>
      <c r="F248" s="53"/>
      <c r="G248" s="53"/>
      <c r="H248" s="53"/>
    </row>
    <row r="249" spans="3:8" ht="15.75" customHeight="1" x14ac:dyDescent="0.2"/>
    <row r="250" spans="3:8" ht="15.75" customHeight="1" x14ac:dyDescent="0.2"/>
    <row r="251" spans="3:8" ht="15.75" customHeight="1" x14ac:dyDescent="0.2"/>
    <row r="252" spans="3:8" ht="15.75" customHeight="1" x14ac:dyDescent="0.2"/>
    <row r="253" spans="3:8" ht="15.75" customHeight="1" x14ac:dyDescent="0.2"/>
    <row r="254" spans="3:8" ht="15.75" customHeight="1" x14ac:dyDescent="0.2"/>
    <row r="255" spans="3:8" ht="15.75" customHeight="1" x14ac:dyDescent="0.2"/>
    <row r="256" spans="3: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47" r:id="rId1" xr:uid="{00000000-0004-0000-0700-000000000000}"/>
    <hyperlink ref="A48" r:id="rId2" location="gid=1167194113" xr:uid="{00000000-0004-0000-0700-000001000000}"/>
  </hyperlinks>
  <printOptions horizontalCentered="1" gridLines="1"/>
  <pageMargins left="0.7" right="0.7" top="0.75" bottom="0.75" header="0" footer="0"/>
  <pageSetup paperSize="9" fitToHeight="0" pageOrder="overThenDown"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Y1000"/>
  <sheetViews>
    <sheetView workbookViewId="0"/>
  </sheetViews>
  <sheetFormatPr defaultColWidth="14.42578125" defaultRowHeight="15" customHeight="1" x14ac:dyDescent="0.2"/>
  <cols>
    <col min="1" max="1" width="21.42578125" customWidth="1"/>
    <col min="2" max="2" width="24.7109375" customWidth="1"/>
    <col min="3" max="5" width="14.42578125" customWidth="1"/>
    <col min="6" max="6" width="5" customWidth="1"/>
    <col min="7" max="8" width="14.42578125" customWidth="1"/>
    <col min="9" max="26" width="12.7109375" customWidth="1"/>
  </cols>
  <sheetData>
    <row r="1" spans="1:25" ht="24.75" customHeight="1" x14ac:dyDescent="0.2">
      <c r="A1" s="4" t="s">
        <v>33</v>
      </c>
      <c r="B1" s="5"/>
      <c r="C1" s="6"/>
      <c r="D1" s="6"/>
      <c r="E1" s="6"/>
      <c r="F1" s="6"/>
      <c r="G1" s="6"/>
      <c r="H1" s="6"/>
      <c r="I1" s="5"/>
      <c r="J1" s="5"/>
      <c r="K1" s="5"/>
      <c r="L1" s="5"/>
      <c r="M1" s="5"/>
      <c r="N1" s="5"/>
      <c r="O1" s="5"/>
      <c r="P1" s="5"/>
      <c r="Q1" s="5"/>
      <c r="R1" s="5"/>
      <c r="S1" s="5"/>
      <c r="T1" s="5"/>
      <c r="U1" s="5"/>
      <c r="V1" s="5"/>
      <c r="W1" s="5"/>
      <c r="X1" s="5"/>
      <c r="Y1" s="5"/>
    </row>
    <row r="2" spans="1:25" ht="15.75" customHeight="1" x14ac:dyDescent="0.2">
      <c r="A2" s="7" t="s">
        <v>34</v>
      </c>
      <c r="B2" s="8" t="s">
        <v>35</v>
      </c>
      <c r="C2" s="9"/>
      <c r="D2" s="9"/>
      <c r="E2" s="10"/>
      <c r="F2" s="11"/>
      <c r="G2" s="9" t="s">
        <v>37</v>
      </c>
      <c r="H2" s="10"/>
      <c r="I2" s="12"/>
      <c r="J2" s="12"/>
      <c r="K2" s="12"/>
      <c r="L2" s="12"/>
      <c r="M2" s="12"/>
      <c r="N2" s="12"/>
      <c r="O2" s="12"/>
      <c r="P2" s="12"/>
      <c r="Q2" s="12"/>
      <c r="R2" s="12"/>
      <c r="S2" s="12"/>
      <c r="T2" s="12"/>
      <c r="U2" s="12"/>
      <c r="V2" s="12"/>
      <c r="W2" s="12"/>
      <c r="X2" s="12"/>
      <c r="Y2" s="12"/>
    </row>
    <row r="3" spans="1:25" ht="15.75" customHeight="1" x14ac:dyDescent="0.2">
      <c r="A3" s="14" t="s">
        <v>39</v>
      </c>
      <c r="B3" s="15" t="s">
        <v>40</v>
      </c>
      <c r="C3" s="16" t="s">
        <v>41</v>
      </c>
      <c r="D3" s="16" t="s">
        <v>42</v>
      </c>
      <c r="E3" s="17" t="s">
        <v>43</v>
      </c>
      <c r="F3" s="18"/>
      <c r="G3" s="19" t="s">
        <v>42</v>
      </c>
      <c r="H3" s="16" t="s">
        <v>43</v>
      </c>
      <c r="I3" s="20"/>
      <c r="J3" s="20"/>
      <c r="K3" s="20"/>
      <c r="L3" s="20"/>
      <c r="M3" s="20"/>
      <c r="N3" s="20"/>
      <c r="O3" s="20"/>
      <c r="P3" s="20"/>
      <c r="Q3" s="20"/>
      <c r="R3" s="20"/>
      <c r="S3" s="20"/>
      <c r="T3" s="20"/>
      <c r="U3" s="20"/>
      <c r="V3" s="20"/>
      <c r="W3" s="20"/>
      <c r="X3" s="20"/>
      <c r="Y3" s="20"/>
    </row>
    <row r="4" spans="1:25" ht="15.75" customHeight="1" x14ac:dyDescent="0.2">
      <c r="A4" s="21" t="s">
        <v>45</v>
      </c>
      <c r="B4" s="22" t="s">
        <v>46</v>
      </c>
      <c r="C4" s="23">
        <v>18000</v>
      </c>
      <c r="D4" s="23" t="e">
        <f t="shared" ref="D4:D5" si="0">#REF!</f>
        <v>#REF!</v>
      </c>
      <c r="E4" s="24" t="e">
        <f t="shared" ref="E4:E6" si="1">C4*D4</f>
        <v>#REF!</v>
      </c>
      <c r="F4" s="25"/>
      <c r="G4" s="26"/>
      <c r="H4" s="23">
        <f t="shared" ref="H4:H6" si="2">C4*G4</f>
        <v>0</v>
      </c>
      <c r="I4" s="27"/>
    </row>
    <row r="5" spans="1:25" ht="15.75" customHeight="1" x14ac:dyDescent="0.2">
      <c r="A5" s="28"/>
      <c r="B5" s="29" t="s">
        <v>51</v>
      </c>
      <c r="C5" s="25">
        <v>9800</v>
      </c>
      <c r="D5" s="25" t="e">
        <f t="shared" si="0"/>
        <v>#REF!</v>
      </c>
      <c r="E5" s="30" t="e">
        <f t="shared" si="1"/>
        <v>#REF!</v>
      </c>
      <c r="F5" s="25"/>
      <c r="G5" s="31"/>
      <c r="H5" s="25">
        <f t="shared" si="2"/>
        <v>0</v>
      </c>
      <c r="I5" s="1"/>
    </row>
    <row r="6" spans="1:25" ht="15.75" customHeight="1" x14ac:dyDescent="0.2">
      <c r="A6" s="28"/>
      <c r="B6" s="29" t="s">
        <v>53</v>
      </c>
      <c r="C6" s="25">
        <v>3000</v>
      </c>
      <c r="D6" s="25">
        <v>3</v>
      </c>
      <c r="E6" s="30">
        <f t="shared" si="1"/>
        <v>9000</v>
      </c>
      <c r="F6" s="25"/>
      <c r="G6" s="31"/>
      <c r="H6" s="25">
        <f t="shared" si="2"/>
        <v>0</v>
      </c>
      <c r="I6" s="1"/>
    </row>
    <row r="7" spans="1:25" ht="15.75" customHeight="1" x14ac:dyDescent="0.2">
      <c r="A7" s="28"/>
      <c r="B7" s="32"/>
      <c r="C7" s="25"/>
      <c r="D7" s="31"/>
      <c r="E7" s="30"/>
      <c r="F7" s="25"/>
      <c r="G7" s="31"/>
      <c r="H7" s="25"/>
      <c r="I7" s="1"/>
    </row>
    <row r="8" spans="1:25" ht="15.75" customHeight="1" x14ac:dyDescent="0.2">
      <c r="A8" s="21" t="s">
        <v>56</v>
      </c>
      <c r="B8" s="33" t="s">
        <v>57</v>
      </c>
      <c r="C8" s="23">
        <v>30000</v>
      </c>
      <c r="D8" s="26">
        <v>1</v>
      </c>
      <c r="E8" s="24">
        <f t="shared" ref="E8:E11" si="3">C8*D8</f>
        <v>30000</v>
      </c>
      <c r="F8" s="34"/>
      <c r="G8" s="35"/>
      <c r="H8" s="36">
        <f>C8*G8</f>
        <v>0</v>
      </c>
      <c r="I8" s="1"/>
    </row>
    <row r="9" spans="1:25" ht="15.75" customHeight="1" x14ac:dyDescent="0.2">
      <c r="A9" s="28"/>
      <c r="B9" s="32" t="s">
        <v>59</v>
      </c>
      <c r="C9" s="25">
        <v>30000</v>
      </c>
      <c r="D9" s="31">
        <v>1</v>
      </c>
      <c r="E9" s="30">
        <f t="shared" si="3"/>
        <v>30000</v>
      </c>
      <c r="F9" s="34"/>
      <c r="G9" s="37"/>
      <c r="H9" s="34"/>
      <c r="I9" s="1"/>
    </row>
    <row r="10" spans="1:25" ht="15.75" customHeight="1" x14ac:dyDescent="0.2">
      <c r="A10" s="28"/>
      <c r="B10" s="32" t="s">
        <v>109</v>
      </c>
      <c r="C10" s="25">
        <v>10000</v>
      </c>
      <c r="D10" s="31">
        <v>4</v>
      </c>
      <c r="E10" s="30">
        <f t="shared" si="3"/>
        <v>40000</v>
      </c>
      <c r="F10" s="34"/>
      <c r="G10" s="37"/>
      <c r="H10" s="34"/>
      <c r="I10" s="1"/>
    </row>
    <row r="11" spans="1:25" ht="15.75" customHeight="1" x14ac:dyDescent="0.2">
      <c r="A11" s="39"/>
      <c r="B11" s="40"/>
      <c r="C11" s="41">
        <v>0</v>
      </c>
      <c r="D11" s="42">
        <v>0</v>
      </c>
      <c r="E11" s="43">
        <f t="shared" si="3"/>
        <v>0</v>
      </c>
      <c r="F11" s="34"/>
      <c r="G11" s="44"/>
      <c r="H11" s="45">
        <f>C11*G11</f>
        <v>0</v>
      </c>
      <c r="I11" s="1"/>
    </row>
    <row r="12" spans="1:25" ht="15.75" customHeight="1" x14ac:dyDescent="0.2">
      <c r="A12" s="8" t="s">
        <v>68</v>
      </c>
      <c r="B12" s="46"/>
      <c r="C12" s="47"/>
      <c r="D12" s="48"/>
      <c r="E12" s="49" t="e">
        <f>SUM(E4:E11)</f>
        <v>#REF!</v>
      </c>
      <c r="F12" s="11"/>
      <c r="G12" s="10"/>
      <c r="H12" s="51">
        <f>SUM(H4:H11)</f>
        <v>0</v>
      </c>
      <c r="I12" s="52"/>
      <c r="J12" s="52"/>
      <c r="K12" s="52"/>
      <c r="L12" s="52"/>
      <c r="M12" s="52"/>
      <c r="N12" s="52"/>
      <c r="O12" s="52"/>
      <c r="P12" s="52"/>
      <c r="Q12" s="52"/>
      <c r="R12" s="52"/>
      <c r="S12" s="52"/>
      <c r="T12" s="52"/>
      <c r="U12" s="52"/>
      <c r="V12" s="52"/>
      <c r="W12" s="52"/>
      <c r="X12" s="52"/>
      <c r="Y12" s="52"/>
    </row>
    <row r="13" spans="1:25" ht="15.75" customHeight="1" x14ac:dyDescent="0.2">
      <c r="A13" s="1"/>
      <c r="B13" s="1"/>
      <c r="C13" s="53"/>
      <c r="D13" s="53"/>
      <c r="E13" s="53"/>
      <c r="F13" s="53"/>
      <c r="G13" s="53"/>
      <c r="H13" s="53"/>
      <c r="I13" s="1"/>
    </row>
    <row r="14" spans="1:25" ht="15.75" customHeight="1" x14ac:dyDescent="0.2">
      <c r="A14" s="1"/>
      <c r="B14" s="1"/>
      <c r="C14" s="53"/>
      <c r="D14" s="53"/>
      <c r="E14" s="53"/>
      <c r="F14" s="53"/>
      <c r="G14" s="53"/>
      <c r="H14" s="53"/>
      <c r="I14" s="1"/>
    </row>
    <row r="15" spans="1:25" ht="15.75" customHeight="1" x14ac:dyDescent="0.2">
      <c r="A15" s="54" t="s">
        <v>69</v>
      </c>
      <c r="B15" s="8" t="s">
        <v>35</v>
      </c>
      <c r="C15" s="9"/>
      <c r="D15" s="9"/>
      <c r="E15" s="10"/>
      <c r="F15" s="11"/>
      <c r="G15" s="9" t="s">
        <v>37</v>
      </c>
      <c r="H15" s="10"/>
      <c r="I15" s="1"/>
    </row>
    <row r="16" spans="1:25" ht="15.75" customHeight="1" x14ac:dyDescent="0.2">
      <c r="A16" s="14" t="s">
        <v>39</v>
      </c>
      <c r="B16" s="15" t="s">
        <v>40</v>
      </c>
      <c r="C16" s="16" t="s">
        <v>41</v>
      </c>
      <c r="D16" s="16" t="s">
        <v>42</v>
      </c>
      <c r="E16" s="17" t="s">
        <v>43</v>
      </c>
      <c r="F16" s="18"/>
      <c r="G16" s="19" t="s">
        <v>42</v>
      </c>
      <c r="H16" s="16" t="s">
        <v>43</v>
      </c>
      <c r="I16" s="20"/>
      <c r="J16" s="20"/>
      <c r="K16" s="20"/>
      <c r="L16" s="20"/>
      <c r="M16" s="20"/>
      <c r="N16" s="20"/>
      <c r="O16" s="20"/>
      <c r="P16" s="20"/>
      <c r="Q16" s="20"/>
      <c r="R16" s="20"/>
      <c r="S16" s="20"/>
      <c r="T16" s="20"/>
      <c r="U16" s="20"/>
      <c r="V16" s="20"/>
      <c r="W16" s="20"/>
      <c r="X16" s="20"/>
      <c r="Y16" s="20"/>
    </row>
    <row r="17" spans="1:9" ht="15.75" customHeight="1" x14ac:dyDescent="0.2">
      <c r="A17" s="21" t="s">
        <v>114</v>
      </c>
      <c r="B17" s="22" t="s">
        <v>64</v>
      </c>
      <c r="C17" s="23">
        <f>(10800-1000)*1.1</f>
        <v>10780</v>
      </c>
      <c r="D17" s="23" t="e">
        <f t="shared" ref="D17:D18" si="4">D4</f>
        <v>#REF!</v>
      </c>
      <c r="E17" s="24" t="e">
        <f t="shared" ref="E17:E18" si="5">C17*D17</f>
        <v>#REF!</v>
      </c>
      <c r="F17" s="25"/>
      <c r="G17" s="26"/>
      <c r="H17" s="23"/>
      <c r="I17" s="1"/>
    </row>
    <row r="18" spans="1:9" ht="15.75" customHeight="1" x14ac:dyDescent="0.2">
      <c r="A18" s="28"/>
      <c r="B18" s="29" t="s">
        <v>65</v>
      </c>
      <c r="C18" s="25">
        <v>10780</v>
      </c>
      <c r="D18" s="25" t="e">
        <f t="shared" si="4"/>
        <v>#REF!</v>
      </c>
      <c r="E18" s="30" t="e">
        <f t="shared" si="5"/>
        <v>#REF!</v>
      </c>
      <c r="F18" s="25"/>
      <c r="G18" s="31"/>
      <c r="H18" s="25"/>
      <c r="I18" s="1"/>
    </row>
    <row r="19" spans="1:9" ht="15.75" customHeight="1" x14ac:dyDescent="0.2">
      <c r="A19" s="28"/>
      <c r="B19" s="29"/>
      <c r="C19" s="25"/>
      <c r="D19" s="25"/>
      <c r="E19" s="30"/>
      <c r="F19" s="25"/>
      <c r="G19" s="31"/>
      <c r="H19" s="25"/>
      <c r="I19" s="1"/>
    </row>
    <row r="20" spans="1:9" ht="15.75" customHeight="1" x14ac:dyDescent="0.2">
      <c r="A20" s="21" t="s">
        <v>79</v>
      </c>
      <c r="B20" s="22" t="s">
        <v>110</v>
      </c>
      <c r="C20" s="23">
        <v>11000</v>
      </c>
      <c r="D20" s="23">
        <v>1</v>
      </c>
      <c r="E20" s="24">
        <f t="shared" ref="E20:E26" si="6">C20*D20</f>
        <v>11000</v>
      </c>
      <c r="F20" s="25"/>
      <c r="G20" s="26"/>
      <c r="H20" s="23">
        <f>C20*G20</f>
        <v>0</v>
      </c>
      <c r="I20" s="1"/>
    </row>
    <row r="21" spans="1:9" ht="15.75" customHeight="1" x14ac:dyDescent="0.2">
      <c r="A21" s="28"/>
      <c r="B21" s="29" t="s">
        <v>82</v>
      </c>
      <c r="C21" s="25">
        <v>11000</v>
      </c>
      <c r="D21" s="25">
        <v>1</v>
      </c>
      <c r="E21" s="30">
        <f t="shared" si="6"/>
        <v>11000</v>
      </c>
      <c r="F21" s="34"/>
      <c r="G21" s="37"/>
      <c r="H21" s="34"/>
      <c r="I21" s="1"/>
    </row>
    <row r="22" spans="1:9" ht="15.75" customHeight="1" x14ac:dyDescent="0.2">
      <c r="A22" s="28"/>
      <c r="B22" s="29" t="s">
        <v>77</v>
      </c>
      <c r="C22" s="25">
        <v>33000</v>
      </c>
      <c r="D22" s="25">
        <v>1</v>
      </c>
      <c r="E22" s="30">
        <f t="shared" si="6"/>
        <v>33000</v>
      </c>
      <c r="F22" s="34"/>
      <c r="G22" s="37"/>
      <c r="H22" s="34">
        <f t="shared" ref="H22:H23" si="7">C22*G22</f>
        <v>0</v>
      </c>
      <c r="I22" s="1"/>
    </row>
    <row r="23" spans="1:9" ht="15.75" customHeight="1" x14ac:dyDescent="0.2">
      <c r="A23" s="28"/>
      <c r="B23" s="29" t="s">
        <v>115</v>
      </c>
      <c r="C23" s="25">
        <v>50000</v>
      </c>
      <c r="D23" s="25">
        <v>1</v>
      </c>
      <c r="E23" s="30">
        <f t="shared" si="6"/>
        <v>50000</v>
      </c>
      <c r="F23" s="25"/>
      <c r="G23" s="31"/>
      <c r="H23" s="25">
        <f t="shared" si="7"/>
        <v>0</v>
      </c>
      <c r="I23" s="1"/>
    </row>
    <row r="24" spans="1:9" ht="15.75" customHeight="1" x14ac:dyDescent="0.2">
      <c r="A24" s="28"/>
      <c r="B24" s="29" t="s">
        <v>83</v>
      </c>
      <c r="C24" s="25">
        <v>10000</v>
      </c>
      <c r="D24" s="25">
        <v>1</v>
      </c>
      <c r="E24" s="30">
        <f t="shared" si="6"/>
        <v>10000</v>
      </c>
      <c r="F24" s="25"/>
      <c r="G24" s="31"/>
      <c r="H24" s="25"/>
      <c r="I24" s="1"/>
    </row>
    <row r="25" spans="1:9" ht="15.75" customHeight="1" x14ac:dyDescent="0.2">
      <c r="A25" s="28"/>
      <c r="B25" s="29" t="s">
        <v>84</v>
      </c>
      <c r="C25" s="25">
        <v>3000</v>
      </c>
      <c r="D25" s="25">
        <v>1</v>
      </c>
      <c r="E25" s="30">
        <f t="shared" si="6"/>
        <v>3000</v>
      </c>
      <c r="F25" s="25"/>
      <c r="G25" s="31"/>
      <c r="H25" s="25"/>
      <c r="I25" s="1"/>
    </row>
    <row r="26" spans="1:9" ht="15.75" customHeight="1" x14ac:dyDescent="0.2">
      <c r="A26" s="28"/>
      <c r="B26" s="29" t="s">
        <v>111</v>
      </c>
      <c r="C26" s="25">
        <v>30000</v>
      </c>
      <c r="D26" s="25">
        <v>1</v>
      </c>
      <c r="E26" s="30">
        <f t="shared" si="6"/>
        <v>30000</v>
      </c>
      <c r="F26" s="25"/>
      <c r="G26" s="31"/>
      <c r="H26" s="25"/>
      <c r="I26" s="1"/>
    </row>
    <row r="27" spans="1:9" ht="15.75" customHeight="1" x14ac:dyDescent="0.2">
      <c r="A27" s="28"/>
      <c r="B27" s="29"/>
      <c r="C27" s="25"/>
      <c r="D27" s="25"/>
      <c r="E27" s="30"/>
      <c r="F27" s="25"/>
      <c r="G27" s="31"/>
      <c r="H27" s="25"/>
      <c r="I27" s="1"/>
    </row>
    <row r="28" spans="1:9" ht="15.75" customHeight="1" x14ac:dyDescent="0.2">
      <c r="A28" s="28"/>
      <c r="B28" s="29"/>
      <c r="C28" s="25"/>
      <c r="D28" s="25"/>
      <c r="E28" s="30"/>
      <c r="F28" s="25"/>
      <c r="G28" s="31"/>
      <c r="H28" s="25">
        <f t="shared" ref="H28:H33" si="8">C28*G28</f>
        <v>0</v>
      </c>
      <c r="I28" s="1"/>
    </row>
    <row r="29" spans="1:9" ht="15.75" customHeight="1" x14ac:dyDescent="0.2">
      <c r="A29" s="21" t="s">
        <v>85</v>
      </c>
      <c r="B29" s="22" t="s">
        <v>107</v>
      </c>
      <c r="C29" s="23">
        <v>3000</v>
      </c>
      <c r="D29" s="23">
        <v>0</v>
      </c>
      <c r="E29" s="24">
        <f t="shared" ref="E29:E30" si="9">C29*D29</f>
        <v>0</v>
      </c>
      <c r="F29" s="25"/>
      <c r="G29" s="26"/>
      <c r="H29" s="23">
        <f t="shared" si="8"/>
        <v>0</v>
      </c>
      <c r="I29" s="1"/>
    </row>
    <row r="30" spans="1:9" ht="15.75" customHeight="1" x14ac:dyDescent="0.2">
      <c r="A30" s="28"/>
      <c r="B30" s="29" t="s">
        <v>112</v>
      </c>
      <c r="C30" s="25">
        <v>3000</v>
      </c>
      <c r="D30" s="25">
        <v>1</v>
      </c>
      <c r="E30" s="30">
        <f t="shared" si="9"/>
        <v>3000</v>
      </c>
      <c r="F30" s="34"/>
      <c r="G30" s="37"/>
      <c r="H30" s="34">
        <f t="shared" si="8"/>
        <v>0</v>
      </c>
      <c r="I30" s="1"/>
    </row>
    <row r="31" spans="1:9" ht="15.75" customHeight="1" x14ac:dyDescent="0.2">
      <c r="A31" s="28"/>
      <c r="B31" s="29"/>
      <c r="C31" s="25"/>
      <c r="D31" s="25"/>
      <c r="E31" s="30"/>
      <c r="F31" s="34"/>
      <c r="G31" s="37"/>
      <c r="H31" s="34">
        <f t="shared" si="8"/>
        <v>0</v>
      </c>
      <c r="I31" s="1"/>
    </row>
    <row r="32" spans="1:9" ht="15.75" customHeight="1" x14ac:dyDescent="0.2">
      <c r="A32" s="39"/>
      <c r="B32" s="56"/>
      <c r="C32" s="41"/>
      <c r="D32" s="41"/>
      <c r="E32" s="57"/>
      <c r="F32" s="25"/>
      <c r="G32" s="42"/>
      <c r="H32" s="41">
        <f t="shared" si="8"/>
        <v>0</v>
      </c>
      <c r="I32" s="1"/>
    </row>
    <row r="33" spans="1:9" ht="15.75" customHeight="1" x14ac:dyDescent="0.2">
      <c r="A33" s="28" t="s">
        <v>88</v>
      </c>
      <c r="B33" s="29" t="s">
        <v>113</v>
      </c>
      <c r="C33" s="25">
        <f>C4</f>
        <v>18000</v>
      </c>
      <c r="D33" s="25">
        <v>1</v>
      </c>
      <c r="E33" s="24">
        <f t="shared" ref="E33:E35" si="10">C33*D33</f>
        <v>18000</v>
      </c>
      <c r="F33" s="25"/>
      <c r="G33" s="31"/>
      <c r="H33" s="25">
        <f t="shared" si="8"/>
        <v>0</v>
      </c>
      <c r="I33" s="1"/>
    </row>
    <row r="34" spans="1:9" ht="15.75" customHeight="1" x14ac:dyDescent="0.2">
      <c r="A34" s="28"/>
      <c r="B34" s="29" t="s">
        <v>89</v>
      </c>
      <c r="C34" s="25">
        <v>10780</v>
      </c>
      <c r="D34" s="25">
        <v>0</v>
      </c>
      <c r="E34" s="30">
        <f t="shared" si="10"/>
        <v>0</v>
      </c>
      <c r="F34" s="34"/>
      <c r="G34" s="37"/>
      <c r="H34" s="34"/>
      <c r="I34" s="1"/>
    </row>
    <row r="35" spans="1:9" ht="15.75" customHeight="1" x14ac:dyDescent="0.2">
      <c r="A35" s="28"/>
      <c r="B35" s="29" t="s">
        <v>116</v>
      </c>
      <c r="C35" s="25">
        <v>10780</v>
      </c>
      <c r="D35" s="25">
        <v>0</v>
      </c>
      <c r="E35" s="30">
        <f t="shared" si="10"/>
        <v>0</v>
      </c>
      <c r="F35" s="34"/>
      <c r="G35" s="37"/>
      <c r="H35" s="34"/>
      <c r="I35" s="1"/>
    </row>
    <row r="36" spans="1:9" ht="15.75" customHeight="1" x14ac:dyDescent="0.2">
      <c r="A36" s="28"/>
      <c r="B36" s="29"/>
      <c r="C36" s="25"/>
      <c r="D36" s="25"/>
      <c r="E36" s="30"/>
      <c r="F36" s="34"/>
      <c r="G36" s="37"/>
      <c r="H36" s="34"/>
      <c r="I36" s="1"/>
    </row>
    <row r="37" spans="1:9" ht="15.75" customHeight="1" x14ac:dyDescent="0.2">
      <c r="A37" s="28"/>
      <c r="B37" s="29"/>
      <c r="C37" s="25"/>
      <c r="D37" s="25"/>
      <c r="E37" s="30"/>
      <c r="F37" s="34"/>
      <c r="G37" s="37"/>
      <c r="H37" s="34">
        <f t="shared" ref="H37:H40" si="11">C37*G37</f>
        <v>0</v>
      </c>
      <c r="I37" s="1"/>
    </row>
    <row r="38" spans="1:9" ht="15.75" customHeight="1" x14ac:dyDescent="0.2">
      <c r="A38" s="3" t="s">
        <v>91</v>
      </c>
      <c r="B38" s="3"/>
      <c r="C38" s="68">
        <f>241*40+28*50</f>
        <v>11040</v>
      </c>
      <c r="D38" s="58">
        <v>1</v>
      </c>
      <c r="E38" s="59">
        <f t="shared" ref="E38:E40" si="12">C38*D38</f>
        <v>11040</v>
      </c>
      <c r="F38" s="25"/>
      <c r="G38" s="60"/>
      <c r="H38" s="58">
        <f t="shared" si="11"/>
        <v>0</v>
      </c>
      <c r="I38" s="1"/>
    </row>
    <row r="39" spans="1:9" ht="15.75" customHeight="1" x14ac:dyDescent="0.2">
      <c r="A39" s="3" t="s">
        <v>92</v>
      </c>
      <c r="B39" s="3"/>
      <c r="C39" s="58">
        <v>3000</v>
      </c>
      <c r="D39" s="58">
        <v>1</v>
      </c>
      <c r="E39" s="59">
        <f t="shared" si="12"/>
        <v>3000</v>
      </c>
      <c r="F39" s="25"/>
      <c r="G39" s="60"/>
      <c r="H39" s="58">
        <f t="shared" si="11"/>
        <v>0</v>
      </c>
      <c r="I39" s="1"/>
    </row>
    <row r="40" spans="1:9" ht="15.75" customHeight="1" x14ac:dyDescent="0.2">
      <c r="A40" s="1" t="s">
        <v>95</v>
      </c>
      <c r="B40" s="69" t="s">
        <v>96</v>
      </c>
      <c r="C40" s="25">
        <v>0</v>
      </c>
      <c r="D40" s="25">
        <v>1</v>
      </c>
      <c r="E40" s="30">
        <f t="shared" si="12"/>
        <v>0</v>
      </c>
      <c r="F40" s="34"/>
      <c r="G40" s="37"/>
      <c r="H40" s="34">
        <f t="shared" si="11"/>
        <v>0</v>
      </c>
      <c r="I40" s="1"/>
    </row>
    <row r="41" spans="1:9" ht="15.75" customHeight="1" x14ac:dyDescent="0.2">
      <c r="A41" s="65"/>
      <c r="B41" s="66"/>
      <c r="C41" s="23"/>
      <c r="D41" s="23"/>
      <c r="E41" s="24"/>
      <c r="F41" s="11"/>
      <c r="G41" s="48"/>
      <c r="H41" s="41"/>
      <c r="I41" s="1"/>
    </row>
    <row r="42" spans="1:9" ht="15.75" customHeight="1" x14ac:dyDescent="0.2">
      <c r="A42" s="8" t="s">
        <v>98</v>
      </c>
      <c r="B42" s="46"/>
      <c r="C42" s="9"/>
      <c r="D42" s="10"/>
      <c r="E42" s="59" t="e">
        <f>SUM(E17:E40)</f>
        <v>#REF!</v>
      </c>
      <c r="F42" s="11"/>
      <c r="G42" s="10"/>
      <c r="H42" s="58">
        <f t="shared" ref="H42:H43" si="13">C42*G42</f>
        <v>0</v>
      </c>
      <c r="I42" s="1"/>
    </row>
    <row r="43" spans="1:9" ht="15.75" customHeight="1" x14ac:dyDescent="0.2">
      <c r="A43" s="8" t="s">
        <v>99</v>
      </c>
      <c r="B43" s="46"/>
      <c r="C43" s="9"/>
      <c r="D43" s="10"/>
      <c r="E43" s="49" t="e">
        <f>E12-E42</f>
        <v>#REF!</v>
      </c>
      <c r="F43" s="11"/>
      <c r="G43" s="10"/>
      <c r="H43" s="58">
        <f t="shared" si="13"/>
        <v>0</v>
      </c>
      <c r="I43" s="1"/>
    </row>
    <row r="44" spans="1:9" ht="15.75" customHeight="1" x14ac:dyDescent="0.2">
      <c r="C44" s="53"/>
      <c r="D44" s="53"/>
      <c r="E44" s="53"/>
      <c r="F44" s="53"/>
      <c r="G44" s="53"/>
      <c r="H44" s="53"/>
    </row>
    <row r="45" spans="1:9" ht="15.75" customHeight="1" x14ac:dyDescent="0.2">
      <c r="C45" s="53"/>
      <c r="D45" s="53"/>
      <c r="E45" s="53"/>
      <c r="F45" s="53"/>
      <c r="G45" s="53"/>
      <c r="H45" s="53"/>
    </row>
    <row r="46" spans="1:9" ht="15.75" customHeight="1" x14ac:dyDescent="0.2">
      <c r="A46" s="1" t="s">
        <v>100</v>
      </c>
      <c r="C46" s="53"/>
      <c r="D46" s="53"/>
      <c r="E46" s="53"/>
      <c r="F46" s="53"/>
      <c r="G46" s="53"/>
      <c r="H46" s="53"/>
    </row>
    <row r="47" spans="1:9" ht="15.75" customHeight="1" x14ac:dyDescent="0.2">
      <c r="A47" s="67" t="s">
        <v>101</v>
      </c>
      <c r="C47" s="53"/>
      <c r="D47" s="53"/>
      <c r="E47" s="53"/>
      <c r="F47" s="53"/>
      <c r="G47" s="53"/>
      <c r="H47" s="53"/>
    </row>
    <row r="48" spans="1:9" ht="15.75" customHeight="1" x14ac:dyDescent="0.2">
      <c r="A48" s="67" t="s">
        <v>102</v>
      </c>
      <c r="C48" s="53"/>
      <c r="D48" s="53"/>
      <c r="E48" s="53"/>
      <c r="F48" s="53"/>
      <c r="G48" s="53"/>
      <c r="H48" s="53"/>
    </row>
    <row r="49" spans="3:8" ht="15.75" customHeight="1" x14ac:dyDescent="0.2">
      <c r="C49" s="53"/>
      <c r="D49" s="53"/>
      <c r="E49" s="53"/>
      <c r="F49" s="53"/>
      <c r="G49" s="53"/>
      <c r="H49" s="53"/>
    </row>
    <row r="50" spans="3:8" ht="15.75" customHeight="1" x14ac:dyDescent="0.2">
      <c r="C50" s="53"/>
      <c r="D50" s="53"/>
      <c r="E50" s="53"/>
      <c r="F50" s="53"/>
      <c r="G50" s="53"/>
      <c r="H50" s="53"/>
    </row>
    <row r="51" spans="3:8" ht="15.75" customHeight="1" x14ac:dyDescent="0.2">
      <c r="C51" s="53"/>
      <c r="D51" s="53"/>
      <c r="E51" s="53"/>
      <c r="F51" s="53"/>
      <c r="G51" s="53"/>
      <c r="H51" s="53"/>
    </row>
    <row r="52" spans="3:8" ht="15.75" customHeight="1" x14ac:dyDescent="0.2">
      <c r="C52" s="53"/>
      <c r="D52" s="53"/>
      <c r="E52" s="53"/>
      <c r="F52" s="53"/>
      <c r="G52" s="53"/>
      <c r="H52" s="53"/>
    </row>
    <row r="53" spans="3:8" ht="15.75" customHeight="1" x14ac:dyDescent="0.2">
      <c r="C53" s="53"/>
      <c r="D53" s="53"/>
      <c r="E53" s="53"/>
      <c r="F53" s="53"/>
      <c r="G53" s="53"/>
      <c r="H53" s="53"/>
    </row>
    <row r="54" spans="3:8" ht="15.75" customHeight="1" x14ac:dyDescent="0.2">
      <c r="C54" s="53"/>
      <c r="D54" s="53"/>
      <c r="E54" s="53"/>
      <c r="F54" s="53"/>
      <c r="G54" s="53"/>
      <c r="H54" s="53"/>
    </row>
    <row r="55" spans="3:8" ht="15.75" customHeight="1" x14ac:dyDescent="0.2">
      <c r="C55" s="53"/>
      <c r="D55" s="53"/>
      <c r="E55" s="53"/>
      <c r="F55" s="53"/>
      <c r="G55" s="53"/>
      <c r="H55" s="53"/>
    </row>
    <row r="56" spans="3:8" ht="15.75" customHeight="1" x14ac:dyDescent="0.2">
      <c r="C56" s="53"/>
      <c r="D56" s="53"/>
      <c r="E56" s="53"/>
      <c r="F56" s="53"/>
      <c r="G56" s="53"/>
      <c r="H56" s="53"/>
    </row>
    <row r="57" spans="3:8" ht="15.75" customHeight="1" x14ac:dyDescent="0.2">
      <c r="C57" s="53"/>
      <c r="D57" s="53"/>
      <c r="E57" s="53"/>
      <c r="F57" s="53"/>
      <c r="G57" s="53"/>
      <c r="H57" s="53"/>
    </row>
    <row r="58" spans="3:8" ht="15.75" customHeight="1" x14ac:dyDescent="0.2">
      <c r="C58" s="53"/>
      <c r="D58" s="53"/>
      <c r="E58" s="53"/>
      <c r="F58" s="53"/>
      <c r="G58" s="53"/>
      <c r="H58" s="53"/>
    </row>
    <row r="59" spans="3:8" ht="15.75" customHeight="1" x14ac:dyDescent="0.2">
      <c r="C59" s="53"/>
      <c r="D59" s="53"/>
      <c r="E59" s="53"/>
      <c r="F59" s="53"/>
      <c r="G59" s="53"/>
      <c r="H59" s="53"/>
    </row>
    <row r="60" spans="3:8" ht="15.75" customHeight="1" x14ac:dyDescent="0.2">
      <c r="C60" s="53"/>
      <c r="D60" s="53"/>
      <c r="E60" s="53"/>
      <c r="F60" s="53"/>
      <c r="G60" s="53"/>
      <c r="H60" s="53"/>
    </row>
    <row r="61" spans="3:8" ht="15.75" customHeight="1" x14ac:dyDescent="0.2">
      <c r="C61" s="53"/>
      <c r="D61" s="53"/>
      <c r="E61" s="53"/>
      <c r="F61" s="53"/>
      <c r="G61" s="53"/>
      <c r="H61" s="53"/>
    </row>
    <row r="62" spans="3:8" ht="15.75" customHeight="1" x14ac:dyDescent="0.2">
      <c r="C62" s="53"/>
      <c r="D62" s="53"/>
      <c r="E62" s="53"/>
      <c r="F62" s="53"/>
      <c r="G62" s="53"/>
      <c r="H62" s="53"/>
    </row>
    <row r="63" spans="3:8" ht="15.75" customHeight="1" x14ac:dyDescent="0.2">
      <c r="C63" s="53"/>
      <c r="D63" s="53"/>
      <c r="E63" s="53"/>
      <c r="F63" s="53"/>
      <c r="G63" s="53"/>
      <c r="H63" s="53"/>
    </row>
    <row r="64" spans="3:8" ht="15.75" customHeight="1" x14ac:dyDescent="0.2">
      <c r="C64" s="53"/>
      <c r="D64" s="53"/>
      <c r="E64" s="53"/>
      <c r="F64" s="53"/>
      <c r="G64" s="53"/>
      <c r="H64" s="53"/>
    </row>
    <row r="65" spans="3:8" ht="15.75" customHeight="1" x14ac:dyDescent="0.2">
      <c r="C65" s="53"/>
      <c r="D65" s="53"/>
      <c r="E65" s="53"/>
      <c r="F65" s="53"/>
      <c r="G65" s="53"/>
      <c r="H65" s="53"/>
    </row>
    <row r="66" spans="3:8" ht="15.75" customHeight="1" x14ac:dyDescent="0.2">
      <c r="C66" s="53"/>
      <c r="D66" s="53"/>
      <c r="E66" s="53"/>
      <c r="F66" s="53"/>
      <c r="G66" s="53"/>
      <c r="H66" s="53"/>
    </row>
    <row r="67" spans="3:8" ht="15.75" customHeight="1" x14ac:dyDescent="0.2">
      <c r="C67" s="53"/>
      <c r="D67" s="53"/>
      <c r="E67" s="53"/>
      <c r="F67" s="53"/>
      <c r="G67" s="53"/>
      <c r="H67" s="53"/>
    </row>
    <row r="68" spans="3:8" ht="15.75" customHeight="1" x14ac:dyDescent="0.2">
      <c r="C68" s="53"/>
      <c r="D68" s="53"/>
      <c r="E68" s="53"/>
      <c r="F68" s="53"/>
      <c r="G68" s="53"/>
      <c r="H68" s="53"/>
    </row>
    <row r="69" spans="3:8" ht="15.75" customHeight="1" x14ac:dyDescent="0.2">
      <c r="C69" s="53"/>
      <c r="D69" s="53"/>
      <c r="E69" s="53"/>
      <c r="F69" s="53"/>
      <c r="G69" s="53"/>
      <c r="H69" s="53"/>
    </row>
    <row r="70" spans="3:8" ht="15.75" customHeight="1" x14ac:dyDescent="0.2">
      <c r="C70" s="53"/>
      <c r="D70" s="53"/>
      <c r="E70" s="53"/>
      <c r="F70" s="53"/>
      <c r="G70" s="53"/>
      <c r="H70" s="53"/>
    </row>
    <row r="71" spans="3:8" ht="15.75" customHeight="1" x14ac:dyDescent="0.2">
      <c r="C71" s="53"/>
      <c r="D71" s="53"/>
      <c r="E71" s="53"/>
      <c r="F71" s="53"/>
      <c r="G71" s="53"/>
      <c r="H71" s="53"/>
    </row>
    <row r="72" spans="3:8" ht="15.75" customHeight="1" x14ac:dyDescent="0.2">
      <c r="C72" s="53"/>
      <c r="D72" s="53"/>
      <c r="E72" s="53"/>
      <c r="F72" s="53"/>
      <c r="G72" s="53"/>
      <c r="H72" s="53"/>
    </row>
    <row r="73" spans="3:8" ht="15.75" customHeight="1" x14ac:dyDescent="0.2">
      <c r="C73" s="53"/>
      <c r="D73" s="53"/>
      <c r="E73" s="53"/>
      <c r="F73" s="53"/>
      <c r="G73" s="53"/>
      <c r="H73" s="53"/>
    </row>
    <row r="74" spans="3:8" ht="15.75" customHeight="1" x14ac:dyDescent="0.2">
      <c r="C74" s="53"/>
      <c r="D74" s="53"/>
      <c r="E74" s="53"/>
      <c r="F74" s="53"/>
      <c r="G74" s="53"/>
      <c r="H74" s="53"/>
    </row>
    <row r="75" spans="3:8" ht="15.75" customHeight="1" x14ac:dyDescent="0.2">
      <c r="C75" s="53"/>
      <c r="D75" s="53"/>
      <c r="E75" s="53"/>
      <c r="F75" s="53"/>
      <c r="G75" s="53"/>
      <c r="H75" s="53"/>
    </row>
    <row r="76" spans="3:8" ht="15.75" customHeight="1" x14ac:dyDescent="0.2">
      <c r="C76" s="53"/>
      <c r="D76" s="53"/>
      <c r="E76" s="53"/>
      <c r="F76" s="53"/>
      <c r="G76" s="53"/>
      <c r="H76" s="53"/>
    </row>
    <row r="77" spans="3:8" ht="15.75" customHeight="1" x14ac:dyDescent="0.2">
      <c r="C77" s="53"/>
      <c r="D77" s="53"/>
      <c r="E77" s="53"/>
      <c r="F77" s="53"/>
      <c r="G77" s="53"/>
      <c r="H77" s="53"/>
    </row>
    <row r="78" spans="3:8" ht="15.75" customHeight="1" x14ac:dyDescent="0.2">
      <c r="C78" s="53"/>
      <c r="D78" s="53"/>
      <c r="E78" s="53"/>
      <c r="F78" s="53"/>
      <c r="G78" s="53"/>
      <c r="H78" s="53"/>
    </row>
    <row r="79" spans="3:8" ht="15.75" customHeight="1" x14ac:dyDescent="0.2">
      <c r="C79" s="53"/>
      <c r="D79" s="53"/>
      <c r="E79" s="53"/>
      <c r="F79" s="53"/>
      <c r="G79" s="53"/>
      <c r="H79" s="53"/>
    </row>
    <row r="80" spans="3:8" ht="15.75" customHeight="1" x14ac:dyDescent="0.2">
      <c r="C80" s="53"/>
      <c r="D80" s="53"/>
      <c r="E80" s="53"/>
      <c r="F80" s="53"/>
      <c r="G80" s="53"/>
      <c r="H80" s="53"/>
    </row>
    <row r="81" spans="3:8" ht="15.75" customHeight="1" x14ac:dyDescent="0.2">
      <c r="C81" s="53"/>
      <c r="D81" s="53"/>
      <c r="E81" s="53"/>
      <c r="F81" s="53"/>
      <c r="G81" s="53"/>
      <c r="H81" s="53"/>
    </row>
    <row r="82" spans="3:8" ht="15.75" customHeight="1" x14ac:dyDescent="0.2">
      <c r="C82" s="53"/>
      <c r="D82" s="53"/>
      <c r="E82" s="53"/>
      <c r="F82" s="53"/>
      <c r="G82" s="53"/>
      <c r="H82" s="53"/>
    </row>
    <row r="83" spans="3:8" ht="15.75" customHeight="1" x14ac:dyDescent="0.2">
      <c r="C83" s="53"/>
      <c r="D83" s="53"/>
      <c r="E83" s="53"/>
      <c r="F83" s="53"/>
      <c r="G83" s="53"/>
      <c r="H83" s="53"/>
    </row>
    <row r="84" spans="3:8" ht="15.75" customHeight="1" x14ac:dyDescent="0.2">
      <c r="C84" s="53"/>
      <c r="D84" s="53"/>
      <c r="E84" s="53"/>
      <c r="F84" s="53"/>
      <c r="G84" s="53"/>
      <c r="H84" s="53"/>
    </row>
    <row r="85" spans="3:8" ht="15.75" customHeight="1" x14ac:dyDescent="0.2">
      <c r="C85" s="53"/>
      <c r="D85" s="53"/>
      <c r="E85" s="53"/>
      <c r="F85" s="53"/>
      <c r="G85" s="53"/>
      <c r="H85" s="53"/>
    </row>
    <row r="86" spans="3:8" ht="15.75" customHeight="1" x14ac:dyDescent="0.2">
      <c r="C86" s="53"/>
      <c r="D86" s="53"/>
      <c r="E86" s="53"/>
      <c r="F86" s="53"/>
      <c r="G86" s="53"/>
      <c r="H86" s="53"/>
    </row>
    <row r="87" spans="3:8" ht="15.75" customHeight="1" x14ac:dyDescent="0.2">
      <c r="C87" s="53"/>
      <c r="D87" s="53"/>
      <c r="E87" s="53"/>
      <c r="F87" s="53"/>
      <c r="G87" s="53"/>
      <c r="H87" s="53"/>
    </row>
    <row r="88" spans="3:8" ht="15.75" customHeight="1" x14ac:dyDescent="0.2">
      <c r="C88" s="53"/>
      <c r="D88" s="53"/>
      <c r="E88" s="53"/>
      <c r="F88" s="53"/>
      <c r="G88" s="53"/>
      <c r="H88" s="53"/>
    </row>
    <row r="89" spans="3:8" ht="15.75" customHeight="1" x14ac:dyDescent="0.2">
      <c r="C89" s="53"/>
      <c r="D89" s="53"/>
      <c r="E89" s="53"/>
      <c r="F89" s="53"/>
      <c r="G89" s="53"/>
      <c r="H89" s="53"/>
    </row>
    <row r="90" spans="3:8" ht="15.75" customHeight="1" x14ac:dyDescent="0.2">
      <c r="C90" s="53"/>
      <c r="D90" s="53"/>
      <c r="E90" s="53"/>
      <c r="F90" s="53"/>
      <c r="G90" s="53"/>
      <c r="H90" s="53"/>
    </row>
    <row r="91" spans="3:8" ht="15.75" customHeight="1" x14ac:dyDescent="0.2">
      <c r="C91" s="53"/>
      <c r="D91" s="53"/>
      <c r="E91" s="53"/>
      <c r="F91" s="53"/>
      <c r="G91" s="53"/>
      <c r="H91" s="53"/>
    </row>
    <row r="92" spans="3:8" ht="15.75" customHeight="1" x14ac:dyDescent="0.2">
      <c r="C92" s="53"/>
      <c r="D92" s="53"/>
      <c r="E92" s="53"/>
      <c r="F92" s="53"/>
      <c r="G92" s="53"/>
      <c r="H92" s="53"/>
    </row>
    <row r="93" spans="3:8" ht="15.75" customHeight="1" x14ac:dyDescent="0.2">
      <c r="C93" s="53"/>
      <c r="D93" s="53"/>
      <c r="E93" s="53"/>
      <c r="F93" s="53"/>
      <c r="G93" s="53"/>
      <c r="H93" s="53"/>
    </row>
    <row r="94" spans="3:8" ht="15.75" customHeight="1" x14ac:dyDescent="0.2">
      <c r="C94" s="53"/>
      <c r="D94" s="53"/>
      <c r="E94" s="53"/>
      <c r="F94" s="53"/>
      <c r="G94" s="53"/>
      <c r="H94" s="53"/>
    </row>
    <row r="95" spans="3:8" ht="15.75" customHeight="1" x14ac:dyDescent="0.2">
      <c r="C95" s="53"/>
      <c r="D95" s="53"/>
      <c r="E95" s="53"/>
      <c r="F95" s="53"/>
      <c r="G95" s="53"/>
      <c r="H95" s="53"/>
    </row>
    <row r="96" spans="3:8" ht="15.75" customHeight="1" x14ac:dyDescent="0.2">
      <c r="C96" s="53"/>
      <c r="D96" s="53"/>
      <c r="E96" s="53"/>
      <c r="F96" s="53"/>
      <c r="G96" s="53"/>
      <c r="H96" s="53"/>
    </row>
    <row r="97" spans="3:8" ht="15.75" customHeight="1" x14ac:dyDescent="0.2">
      <c r="C97" s="53"/>
      <c r="D97" s="53"/>
      <c r="E97" s="53"/>
      <c r="F97" s="53"/>
      <c r="G97" s="53"/>
      <c r="H97" s="53"/>
    </row>
    <row r="98" spans="3:8" ht="15.75" customHeight="1" x14ac:dyDescent="0.2">
      <c r="C98" s="53"/>
      <c r="D98" s="53"/>
      <c r="E98" s="53"/>
      <c r="F98" s="53"/>
      <c r="G98" s="53"/>
      <c r="H98" s="53"/>
    </row>
    <row r="99" spans="3:8" ht="15.75" customHeight="1" x14ac:dyDescent="0.2">
      <c r="C99" s="53"/>
      <c r="D99" s="53"/>
      <c r="E99" s="53"/>
      <c r="F99" s="53"/>
      <c r="G99" s="53"/>
      <c r="H99" s="53"/>
    </row>
    <row r="100" spans="3:8" ht="15.75" customHeight="1" x14ac:dyDescent="0.2">
      <c r="C100" s="53"/>
      <c r="D100" s="53"/>
      <c r="E100" s="53"/>
      <c r="F100" s="53"/>
      <c r="G100" s="53"/>
      <c r="H100" s="53"/>
    </row>
    <row r="101" spans="3:8" ht="15.75" customHeight="1" x14ac:dyDescent="0.2">
      <c r="C101" s="53"/>
      <c r="D101" s="53"/>
      <c r="E101" s="53"/>
      <c r="F101" s="53"/>
      <c r="G101" s="53"/>
      <c r="H101" s="53"/>
    </row>
    <row r="102" spans="3:8" ht="15.75" customHeight="1" x14ac:dyDescent="0.2">
      <c r="C102" s="53"/>
      <c r="D102" s="53"/>
      <c r="E102" s="53"/>
      <c r="F102" s="53"/>
      <c r="G102" s="53"/>
      <c r="H102" s="53"/>
    </row>
    <row r="103" spans="3:8" ht="15.75" customHeight="1" x14ac:dyDescent="0.2">
      <c r="C103" s="53"/>
      <c r="D103" s="53"/>
      <c r="E103" s="53"/>
      <c r="F103" s="53"/>
      <c r="G103" s="53"/>
      <c r="H103" s="53"/>
    </row>
    <row r="104" spans="3:8" ht="15.75" customHeight="1" x14ac:dyDescent="0.2">
      <c r="C104" s="53"/>
      <c r="D104" s="53"/>
      <c r="E104" s="53"/>
      <c r="F104" s="53"/>
      <c r="G104" s="53"/>
      <c r="H104" s="53"/>
    </row>
    <row r="105" spans="3:8" ht="15.75" customHeight="1" x14ac:dyDescent="0.2">
      <c r="C105" s="53"/>
      <c r="D105" s="53"/>
      <c r="E105" s="53"/>
      <c r="F105" s="53"/>
      <c r="G105" s="53"/>
      <c r="H105" s="53"/>
    </row>
    <row r="106" spans="3:8" ht="15.75" customHeight="1" x14ac:dyDescent="0.2">
      <c r="C106" s="53"/>
      <c r="D106" s="53"/>
      <c r="E106" s="53"/>
      <c r="F106" s="53"/>
      <c r="G106" s="53"/>
      <c r="H106" s="53"/>
    </row>
    <row r="107" spans="3:8" ht="15.75" customHeight="1" x14ac:dyDescent="0.2">
      <c r="C107" s="53"/>
      <c r="D107" s="53"/>
      <c r="E107" s="53"/>
      <c r="F107" s="53"/>
      <c r="G107" s="53"/>
      <c r="H107" s="53"/>
    </row>
    <row r="108" spans="3:8" ht="15.75" customHeight="1" x14ac:dyDescent="0.2">
      <c r="C108" s="53"/>
      <c r="D108" s="53"/>
      <c r="E108" s="53"/>
      <c r="F108" s="53"/>
      <c r="G108" s="53"/>
      <c r="H108" s="53"/>
    </row>
    <row r="109" spans="3:8" ht="15.75" customHeight="1" x14ac:dyDescent="0.2">
      <c r="C109" s="53"/>
      <c r="D109" s="53"/>
      <c r="E109" s="53"/>
      <c r="F109" s="53"/>
      <c r="G109" s="53"/>
      <c r="H109" s="53"/>
    </row>
    <row r="110" spans="3:8" ht="15.75" customHeight="1" x14ac:dyDescent="0.2">
      <c r="C110" s="53"/>
      <c r="D110" s="53"/>
      <c r="E110" s="53"/>
      <c r="F110" s="53"/>
      <c r="G110" s="53"/>
      <c r="H110" s="53"/>
    </row>
    <row r="111" spans="3:8" ht="15.75" customHeight="1" x14ac:dyDescent="0.2">
      <c r="C111" s="53"/>
      <c r="D111" s="53"/>
      <c r="E111" s="53"/>
      <c r="F111" s="53"/>
      <c r="G111" s="53"/>
      <c r="H111" s="53"/>
    </row>
    <row r="112" spans="3:8" ht="15.75" customHeight="1" x14ac:dyDescent="0.2">
      <c r="C112" s="53"/>
      <c r="D112" s="53"/>
      <c r="E112" s="53"/>
      <c r="F112" s="53"/>
      <c r="G112" s="53"/>
      <c r="H112" s="53"/>
    </row>
    <row r="113" spans="3:8" ht="15.75" customHeight="1" x14ac:dyDescent="0.2">
      <c r="C113" s="53"/>
      <c r="D113" s="53"/>
      <c r="E113" s="53"/>
      <c r="F113" s="53"/>
      <c r="G113" s="53"/>
      <c r="H113" s="53"/>
    </row>
    <row r="114" spans="3:8" ht="15.75" customHeight="1" x14ac:dyDescent="0.2">
      <c r="C114" s="53"/>
      <c r="D114" s="53"/>
      <c r="E114" s="53"/>
      <c r="F114" s="53"/>
      <c r="G114" s="53"/>
      <c r="H114" s="53"/>
    </row>
    <row r="115" spans="3:8" ht="15.75" customHeight="1" x14ac:dyDescent="0.2">
      <c r="C115" s="53"/>
      <c r="D115" s="53"/>
      <c r="E115" s="53"/>
      <c r="F115" s="53"/>
      <c r="G115" s="53"/>
      <c r="H115" s="53"/>
    </row>
    <row r="116" spans="3:8" ht="15.75" customHeight="1" x14ac:dyDescent="0.2">
      <c r="C116" s="53"/>
      <c r="D116" s="53"/>
      <c r="E116" s="53"/>
      <c r="F116" s="53"/>
      <c r="G116" s="53"/>
      <c r="H116" s="53"/>
    </row>
    <row r="117" spans="3:8" ht="15.75" customHeight="1" x14ac:dyDescent="0.2">
      <c r="C117" s="53"/>
      <c r="D117" s="53"/>
      <c r="E117" s="53"/>
      <c r="F117" s="53"/>
      <c r="G117" s="53"/>
      <c r="H117" s="53"/>
    </row>
    <row r="118" spans="3:8" ht="15.75" customHeight="1" x14ac:dyDescent="0.2">
      <c r="C118" s="53"/>
      <c r="D118" s="53"/>
      <c r="E118" s="53"/>
      <c r="F118" s="53"/>
      <c r="G118" s="53"/>
      <c r="H118" s="53"/>
    </row>
    <row r="119" spans="3:8" ht="15.75" customHeight="1" x14ac:dyDescent="0.2">
      <c r="C119" s="53"/>
      <c r="D119" s="53"/>
      <c r="E119" s="53"/>
      <c r="F119" s="53"/>
      <c r="G119" s="53"/>
      <c r="H119" s="53"/>
    </row>
    <row r="120" spans="3:8" ht="15.75" customHeight="1" x14ac:dyDescent="0.2">
      <c r="C120" s="53"/>
      <c r="D120" s="53"/>
      <c r="E120" s="53"/>
      <c r="F120" s="53"/>
      <c r="G120" s="53"/>
      <c r="H120" s="53"/>
    </row>
    <row r="121" spans="3:8" ht="15.75" customHeight="1" x14ac:dyDescent="0.2">
      <c r="C121" s="53"/>
      <c r="D121" s="53"/>
      <c r="E121" s="53"/>
      <c r="F121" s="53"/>
      <c r="G121" s="53"/>
      <c r="H121" s="53"/>
    </row>
    <row r="122" spans="3:8" ht="15.75" customHeight="1" x14ac:dyDescent="0.2">
      <c r="C122" s="53"/>
      <c r="D122" s="53"/>
      <c r="E122" s="53"/>
      <c r="F122" s="53"/>
      <c r="G122" s="53"/>
      <c r="H122" s="53"/>
    </row>
    <row r="123" spans="3:8" ht="15.75" customHeight="1" x14ac:dyDescent="0.2">
      <c r="C123" s="53"/>
      <c r="D123" s="53"/>
      <c r="E123" s="53"/>
      <c r="F123" s="53"/>
      <c r="G123" s="53"/>
      <c r="H123" s="53"/>
    </row>
    <row r="124" spans="3:8" ht="15.75" customHeight="1" x14ac:dyDescent="0.2">
      <c r="C124" s="53"/>
      <c r="D124" s="53"/>
      <c r="E124" s="53"/>
      <c r="F124" s="53"/>
      <c r="G124" s="53"/>
      <c r="H124" s="53"/>
    </row>
    <row r="125" spans="3:8" ht="15.75" customHeight="1" x14ac:dyDescent="0.2">
      <c r="C125" s="53"/>
      <c r="D125" s="53"/>
      <c r="E125" s="53"/>
      <c r="F125" s="53"/>
      <c r="G125" s="53"/>
      <c r="H125" s="53"/>
    </row>
    <row r="126" spans="3:8" ht="15.75" customHeight="1" x14ac:dyDescent="0.2">
      <c r="C126" s="53"/>
      <c r="D126" s="53"/>
      <c r="E126" s="53"/>
      <c r="F126" s="53"/>
      <c r="G126" s="53"/>
      <c r="H126" s="53"/>
    </row>
    <row r="127" spans="3:8" ht="15.75" customHeight="1" x14ac:dyDescent="0.2">
      <c r="C127" s="53"/>
      <c r="D127" s="53"/>
      <c r="E127" s="53"/>
      <c r="F127" s="53"/>
      <c r="G127" s="53"/>
      <c r="H127" s="53"/>
    </row>
    <row r="128" spans="3:8" ht="15.75" customHeight="1" x14ac:dyDescent="0.2">
      <c r="C128" s="53"/>
      <c r="D128" s="53"/>
      <c r="E128" s="53"/>
      <c r="F128" s="53"/>
      <c r="G128" s="53"/>
      <c r="H128" s="53"/>
    </row>
    <row r="129" spans="3:8" ht="15.75" customHeight="1" x14ac:dyDescent="0.2">
      <c r="C129" s="53"/>
      <c r="D129" s="53"/>
      <c r="E129" s="53"/>
      <c r="F129" s="53"/>
      <c r="G129" s="53"/>
      <c r="H129" s="53"/>
    </row>
    <row r="130" spans="3:8" ht="15.75" customHeight="1" x14ac:dyDescent="0.2">
      <c r="C130" s="53"/>
      <c r="D130" s="53"/>
      <c r="E130" s="53"/>
      <c r="F130" s="53"/>
      <c r="G130" s="53"/>
      <c r="H130" s="53"/>
    </row>
    <row r="131" spans="3:8" ht="15.75" customHeight="1" x14ac:dyDescent="0.2">
      <c r="C131" s="53"/>
      <c r="D131" s="53"/>
      <c r="E131" s="53"/>
      <c r="F131" s="53"/>
      <c r="G131" s="53"/>
      <c r="H131" s="53"/>
    </row>
    <row r="132" spans="3:8" ht="15.75" customHeight="1" x14ac:dyDescent="0.2">
      <c r="C132" s="53"/>
      <c r="D132" s="53"/>
      <c r="E132" s="53"/>
      <c r="F132" s="53"/>
      <c r="G132" s="53"/>
      <c r="H132" s="53"/>
    </row>
    <row r="133" spans="3:8" ht="15.75" customHeight="1" x14ac:dyDescent="0.2">
      <c r="C133" s="53"/>
      <c r="D133" s="53"/>
      <c r="E133" s="53"/>
      <c r="F133" s="53"/>
      <c r="G133" s="53"/>
      <c r="H133" s="53"/>
    </row>
    <row r="134" spans="3:8" ht="15.75" customHeight="1" x14ac:dyDescent="0.2">
      <c r="C134" s="53"/>
      <c r="D134" s="53"/>
      <c r="E134" s="53"/>
      <c r="F134" s="53"/>
      <c r="G134" s="53"/>
      <c r="H134" s="53"/>
    </row>
    <row r="135" spans="3:8" ht="15.75" customHeight="1" x14ac:dyDescent="0.2">
      <c r="C135" s="53"/>
      <c r="D135" s="53"/>
      <c r="E135" s="53"/>
      <c r="F135" s="53"/>
      <c r="G135" s="53"/>
      <c r="H135" s="53"/>
    </row>
    <row r="136" spans="3:8" ht="15.75" customHeight="1" x14ac:dyDescent="0.2">
      <c r="C136" s="53"/>
      <c r="D136" s="53"/>
      <c r="E136" s="53"/>
      <c r="F136" s="53"/>
      <c r="G136" s="53"/>
      <c r="H136" s="53"/>
    </row>
    <row r="137" spans="3:8" ht="15.75" customHeight="1" x14ac:dyDescent="0.2">
      <c r="C137" s="53"/>
      <c r="D137" s="53"/>
      <c r="E137" s="53"/>
      <c r="F137" s="53"/>
      <c r="G137" s="53"/>
      <c r="H137" s="53"/>
    </row>
    <row r="138" spans="3:8" ht="15.75" customHeight="1" x14ac:dyDescent="0.2">
      <c r="C138" s="53"/>
      <c r="D138" s="53"/>
      <c r="E138" s="53"/>
      <c r="F138" s="53"/>
      <c r="G138" s="53"/>
      <c r="H138" s="53"/>
    </row>
    <row r="139" spans="3:8" ht="15.75" customHeight="1" x14ac:dyDescent="0.2">
      <c r="C139" s="53"/>
      <c r="D139" s="53"/>
      <c r="E139" s="53"/>
      <c r="F139" s="53"/>
      <c r="G139" s="53"/>
      <c r="H139" s="53"/>
    </row>
    <row r="140" spans="3:8" ht="15.75" customHeight="1" x14ac:dyDescent="0.2">
      <c r="C140" s="53"/>
      <c r="D140" s="53"/>
      <c r="E140" s="53"/>
      <c r="F140" s="53"/>
      <c r="G140" s="53"/>
      <c r="H140" s="53"/>
    </row>
    <row r="141" spans="3:8" ht="15.75" customHeight="1" x14ac:dyDescent="0.2">
      <c r="C141" s="53"/>
      <c r="D141" s="53"/>
      <c r="E141" s="53"/>
      <c r="F141" s="53"/>
      <c r="G141" s="53"/>
      <c r="H141" s="53"/>
    </row>
    <row r="142" spans="3:8" ht="15.75" customHeight="1" x14ac:dyDescent="0.2">
      <c r="C142" s="53"/>
      <c r="D142" s="53"/>
      <c r="E142" s="53"/>
      <c r="F142" s="53"/>
      <c r="G142" s="53"/>
      <c r="H142" s="53"/>
    </row>
    <row r="143" spans="3:8" ht="15.75" customHeight="1" x14ac:dyDescent="0.2">
      <c r="C143" s="53"/>
      <c r="D143" s="53"/>
      <c r="E143" s="53"/>
      <c r="F143" s="53"/>
      <c r="G143" s="53"/>
      <c r="H143" s="53"/>
    </row>
    <row r="144" spans="3:8" ht="15.75" customHeight="1" x14ac:dyDescent="0.2">
      <c r="C144" s="53"/>
      <c r="D144" s="53"/>
      <c r="E144" s="53"/>
      <c r="F144" s="53"/>
      <c r="G144" s="53"/>
      <c r="H144" s="53"/>
    </row>
    <row r="145" spans="3:8" ht="15.75" customHeight="1" x14ac:dyDescent="0.2">
      <c r="C145" s="53"/>
      <c r="D145" s="53"/>
      <c r="E145" s="53"/>
      <c r="F145" s="53"/>
      <c r="G145" s="53"/>
      <c r="H145" s="53"/>
    </row>
    <row r="146" spans="3:8" ht="15.75" customHeight="1" x14ac:dyDescent="0.2">
      <c r="C146" s="53"/>
      <c r="D146" s="53"/>
      <c r="E146" s="53"/>
      <c r="F146" s="53"/>
      <c r="G146" s="53"/>
      <c r="H146" s="53"/>
    </row>
    <row r="147" spans="3:8" ht="15.75" customHeight="1" x14ac:dyDescent="0.2">
      <c r="C147" s="53"/>
      <c r="D147" s="53"/>
      <c r="E147" s="53"/>
      <c r="F147" s="53"/>
      <c r="G147" s="53"/>
      <c r="H147" s="53"/>
    </row>
    <row r="148" spans="3:8" ht="15.75" customHeight="1" x14ac:dyDescent="0.2">
      <c r="C148" s="53"/>
      <c r="D148" s="53"/>
      <c r="E148" s="53"/>
      <c r="F148" s="53"/>
      <c r="G148" s="53"/>
      <c r="H148" s="53"/>
    </row>
    <row r="149" spans="3:8" ht="15.75" customHeight="1" x14ac:dyDescent="0.2">
      <c r="C149" s="53"/>
      <c r="D149" s="53"/>
      <c r="E149" s="53"/>
      <c r="F149" s="53"/>
      <c r="G149" s="53"/>
      <c r="H149" s="53"/>
    </row>
    <row r="150" spans="3:8" ht="15.75" customHeight="1" x14ac:dyDescent="0.2">
      <c r="C150" s="53"/>
      <c r="D150" s="53"/>
      <c r="E150" s="53"/>
      <c r="F150" s="53"/>
      <c r="G150" s="53"/>
      <c r="H150" s="53"/>
    </row>
    <row r="151" spans="3:8" ht="15.75" customHeight="1" x14ac:dyDescent="0.2">
      <c r="C151" s="53"/>
      <c r="D151" s="53"/>
      <c r="E151" s="53"/>
      <c r="F151" s="53"/>
      <c r="G151" s="53"/>
      <c r="H151" s="53"/>
    </row>
    <row r="152" spans="3:8" ht="15.75" customHeight="1" x14ac:dyDescent="0.2">
      <c r="C152" s="53"/>
      <c r="D152" s="53"/>
      <c r="E152" s="53"/>
      <c r="F152" s="53"/>
      <c r="G152" s="53"/>
      <c r="H152" s="53"/>
    </row>
    <row r="153" spans="3:8" ht="15.75" customHeight="1" x14ac:dyDescent="0.2">
      <c r="C153" s="53"/>
      <c r="D153" s="53"/>
      <c r="E153" s="53"/>
      <c r="F153" s="53"/>
      <c r="G153" s="53"/>
      <c r="H153" s="53"/>
    </row>
    <row r="154" spans="3:8" ht="15.75" customHeight="1" x14ac:dyDescent="0.2">
      <c r="C154" s="53"/>
      <c r="D154" s="53"/>
      <c r="E154" s="53"/>
      <c r="F154" s="53"/>
      <c r="G154" s="53"/>
      <c r="H154" s="53"/>
    </row>
    <row r="155" spans="3:8" ht="15.75" customHeight="1" x14ac:dyDescent="0.2">
      <c r="C155" s="53"/>
      <c r="D155" s="53"/>
      <c r="E155" s="53"/>
      <c r="F155" s="53"/>
      <c r="G155" s="53"/>
      <c r="H155" s="53"/>
    </row>
    <row r="156" spans="3:8" ht="15.75" customHeight="1" x14ac:dyDescent="0.2">
      <c r="C156" s="53"/>
      <c r="D156" s="53"/>
      <c r="E156" s="53"/>
      <c r="F156" s="53"/>
      <c r="G156" s="53"/>
      <c r="H156" s="53"/>
    </row>
    <row r="157" spans="3:8" ht="15.75" customHeight="1" x14ac:dyDescent="0.2">
      <c r="C157" s="53"/>
      <c r="D157" s="53"/>
      <c r="E157" s="53"/>
      <c r="F157" s="53"/>
      <c r="G157" s="53"/>
      <c r="H157" s="53"/>
    </row>
    <row r="158" spans="3:8" ht="15.75" customHeight="1" x14ac:dyDescent="0.2">
      <c r="C158" s="53"/>
      <c r="D158" s="53"/>
      <c r="E158" s="53"/>
      <c r="F158" s="53"/>
      <c r="G158" s="53"/>
      <c r="H158" s="53"/>
    </row>
    <row r="159" spans="3:8" ht="15.75" customHeight="1" x14ac:dyDescent="0.2">
      <c r="C159" s="53"/>
      <c r="D159" s="53"/>
      <c r="E159" s="53"/>
      <c r="F159" s="53"/>
      <c r="G159" s="53"/>
      <c r="H159" s="53"/>
    </row>
    <row r="160" spans="3:8" ht="15.75" customHeight="1" x14ac:dyDescent="0.2">
      <c r="C160" s="53"/>
      <c r="D160" s="53"/>
      <c r="E160" s="53"/>
      <c r="F160" s="53"/>
      <c r="G160" s="53"/>
      <c r="H160" s="53"/>
    </row>
    <row r="161" spans="3:8" ht="15.75" customHeight="1" x14ac:dyDescent="0.2">
      <c r="C161" s="53"/>
      <c r="D161" s="53"/>
      <c r="E161" s="53"/>
      <c r="F161" s="53"/>
      <c r="G161" s="53"/>
      <c r="H161" s="53"/>
    </row>
    <row r="162" spans="3:8" ht="15.75" customHeight="1" x14ac:dyDescent="0.2">
      <c r="C162" s="53"/>
      <c r="D162" s="53"/>
      <c r="E162" s="53"/>
      <c r="F162" s="53"/>
      <c r="G162" s="53"/>
      <c r="H162" s="53"/>
    </row>
    <row r="163" spans="3:8" ht="15.75" customHeight="1" x14ac:dyDescent="0.2">
      <c r="C163" s="53"/>
      <c r="D163" s="53"/>
      <c r="E163" s="53"/>
      <c r="F163" s="53"/>
      <c r="G163" s="53"/>
      <c r="H163" s="53"/>
    </row>
    <row r="164" spans="3:8" ht="15.75" customHeight="1" x14ac:dyDescent="0.2">
      <c r="C164" s="53"/>
      <c r="D164" s="53"/>
      <c r="E164" s="53"/>
      <c r="F164" s="53"/>
      <c r="G164" s="53"/>
      <c r="H164" s="53"/>
    </row>
    <row r="165" spans="3:8" ht="15.75" customHeight="1" x14ac:dyDescent="0.2">
      <c r="C165" s="53"/>
      <c r="D165" s="53"/>
      <c r="E165" s="53"/>
      <c r="F165" s="53"/>
      <c r="G165" s="53"/>
      <c r="H165" s="53"/>
    </row>
    <row r="166" spans="3:8" ht="15.75" customHeight="1" x14ac:dyDescent="0.2">
      <c r="C166" s="53"/>
      <c r="D166" s="53"/>
      <c r="E166" s="53"/>
      <c r="F166" s="53"/>
      <c r="G166" s="53"/>
      <c r="H166" s="53"/>
    </row>
    <row r="167" spans="3:8" ht="15.75" customHeight="1" x14ac:dyDescent="0.2">
      <c r="C167" s="53"/>
      <c r="D167" s="53"/>
      <c r="E167" s="53"/>
      <c r="F167" s="53"/>
      <c r="G167" s="53"/>
      <c r="H167" s="53"/>
    </row>
    <row r="168" spans="3:8" ht="15.75" customHeight="1" x14ac:dyDescent="0.2">
      <c r="C168" s="53"/>
      <c r="D168" s="53"/>
      <c r="E168" s="53"/>
      <c r="F168" s="53"/>
      <c r="G168" s="53"/>
      <c r="H168" s="53"/>
    </row>
    <row r="169" spans="3:8" ht="15.75" customHeight="1" x14ac:dyDescent="0.2">
      <c r="C169" s="53"/>
      <c r="D169" s="53"/>
      <c r="E169" s="53"/>
      <c r="F169" s="53"/>
      <c r="G169" s="53"/>
      <c r="H169" s="53"/>
    </row>
    <row r="170" spans="3:8" ht="15.75" customHeight="1" x14ac:dyDescent="0.2">
      <c r="C170" s="53"/>
      <c r="D170" s="53"/>
      <c r="E170" s="53"/>
      <c r="F170" s="53"/>
      <c r="G170" s="53"/>
      <c r="H170" s="53"/>
    </row>
    <row r="171" spans="3:8" ht="15.75" customHeight="1" x14ac:dyDescent="0.2">
      <c r="C171" s="53"/>
      <c r="D171" s="53"/>
      <c r="E171" s="53"/>
      <c r="F171" s="53"/>
      <c r="G171" s="53"/>
      <c r="H171" s="53"/>
    </row>
    <row r="172" spans="3:8" ht="15.75" customHeight="1" x14ac:dyDescent="0.2">
      <c r="C172" s="53"/>
      <c r="D172" s="53"/>
      <c r="E172" s="53"/>
      <c r="F172" s="53"/>
      <c r="G172" s="53"/>
      <c r="H172" s="53"/>
    </row>
    <row r="173" spans="3:8" ht="15.75" customHeight="1" x14ac:dyDescent="0.2">
      <c r="C173" s="53"/>
      <c r="D173" s="53"/>
      <c r="E173" s="53"/>
      <c r="F173" s="53"/>
      <c r="G173" s="53"/>
      <c r="H173" s="53"/>
    </row>
    <row r="174" spans="3:8" ht="15.75" customHeight="1" x14ac:dyDescent="0.2">
      <c r="C174" s="53"/>
      <c r="D174" s="53"/>
      <c r="E174" s="53"/>
      <c r="F174" s="53"/>
      <c r="G174" s="53"/>
      <c r="H174" s="53"/>
    </row>
    <row r="175" spans="3:8" ht="15.75" customHeight="1" x14ac:dyDescent="0.2">
      <c r="C175" s="53"/>
      <c r="D175" s="53"/>
      <c r="E175" s="53"/>
      <c r="F175" s="53"/>
      <c r="G175" s="53"/>
      <c r="H175" s="53"/>
    </row>
    <row r="176" spans="3:8" ht="15.75" customHeight="1" x14ac:dyDescent="0.2">
      <c r="C176" s="53"/>
      <c r="D176" s="53"/>
      <c r="E176" s="53"/>
      <c r="F176" s="53"/>
      <c r="G176" s="53"/>
      <c r="H176" s="53"/>
    </row>
    <row r="177" spans="3:8" ht="15.75" customHeight="1" x14ac:dyDescent="0.2">
      <c r="C177" s="53"/>
      <c r="D177" s="53"/>
      <c r="E177" s="53"/>
      <c r="F177" s="53"/>
      <c r="G177" s="53"/>
      <c r="H177" s="53"/>
    </row>
    <row r="178" spans="3:8" ht="15.75" customHeight="1" x14ac:dyDescent="0.2">
      <c r="C178" s="53"/>
      <c r="D178" s="53"/>
      <c r="E178" s="53"/>
      <c r="F178" s="53"/>
      <c r="G178" s="53"/>
      <c r="H178" s="53"/>
    </row>
    <row r="179" spans="3:8" ht="15.75" customHeight="1" x14ac:dyDescent="0.2">
      <c r="C179" s="53"/>
      <c r="D179" s="53"/>
      <c r="E179" s="53"/>
      <c r="F179" s="53"/>
      <c r="G179" s="53"/>
      <c r="H179" s="53"/>
    </row>
    <row r="180" spans="3:8" ht="15.75" customHeight="1" x14ac:dyDescent="0.2">
      <c r="C180" s="53"/>
      <c r="D180" s="53"/>
      <c r="E180" s="53"/>
      <c r="F180" s="53"/>
      <c r="G180" s="53"/>
      <c r="H180" s="53"/>
    </row>
    <row r="181" spans="3:8" ht="15.75" customHeight="1" x14ac:dyDescent="0.2">
      <c r="C181" s="53"/>
      <c r="D181" s="53"/>
      <c r="E181" s="53"/>
      <c r="F181" s="53"/>
      <c r="G181" s="53"/>
      <c r="H181" s="53"/>
    </row>
    <row r="182" spans="3:8" ht="15.75" customHeight="1" x14ac:dyDescent="0.2">
      <c r="C182" s="53"/>
      <c r="D182" s="53"/>
      <c r="E182" s="53"/>
      <c r="F182" s="53"/>
      <c r="G182" s="53"/>
      <c r="H182" s="53"/>
    </row>
    <row r="183" spans="3:8" ht="15.75" customHeight="1" x14ac:dyDescent="0.2">
      <c r="C183" s="53"/>
      <c r="D183" s="53"/>
      <c r="E183" s="53"/>
      <c r="F183" s="53"/>
      <c r="G183" s="53"/>
      <c r="H183" s="53"/>
    </row>
    <row r="184" spans="3:8" ht="15.75" customHeight="1" x14ac:dyDescent="0.2">
      <c r="C184" s="53"/>
      <c r="D184" s="53"/>
      <c r="E184" s="53"/>
      <c r="F184" s="53"/>
      <c r="G184" s="53"/>
      <c r="H184" s="53"/>
    </row>
    <row r="185" spans="3:8" ht="15.75" customHeight="1" x14ac:dyDescent="0.2">
      <c r="C185" s="53"/>
      <c r="D185" s="53"/>
      <c r="E185" s="53"/>
      <c r="F185" s="53"/>
      <c r="G185" s="53"/>
      <c r="H185" s="53"/>
    </row>
    <row r="186" spans="3:8" ht="15.75" customHeight="1" x14ac:dyDescent="0.2">
      <c r="C186" s="53"/>
      <c r="D186" s="53"/>
      <c r="E186" s="53"/>
      <c r="F186" s="53"/>
      <c r="G186" s="53"/>
      <c r="H186" s="53"/>
    </row>
    <row r="187" spans="3:8" ht="15.75" customHeight="1" x14ac:dyDescent="0.2">
      <c r="C187" s="53"/>
      <c r="D187" s="53"/>
      <c r="E187" s="53"/>
      <c r="F187" s="53"/>
      <c r="G187" s="53"/>
      <c r="H187" s="53"/>
    </row>
    <row r="188" spans="3:8" ht="15.75" customHeight="1" x14ac:dyDescent="0.2">
      <c r="C188" s="53"/>
      <c r="D188" s="53"/>
      <c r="E188" s="53"/>
      <c r="F188" s="53"/>
      <c r="G188" s="53"/>
      <c r="H188" s="53"/>
    </row>
    <row r="189" spans="3:8" ht="15.75" customHeight="1" x14ac:dyDescent="0.2">
      <c r="C189" s="53"/>
      <c r="D189" s="53"/>
      <c r="E189" s="53"/>
      <c r="F189" s="53"/>
      <c r="G189" s="53"/>
      <c r="H189" s="53"/>
    </row>
    <row r="190" spans="3:8" ht="15.75" customHeight="1" x14ac:dyDescent="0.2">
      <c r="C190" s="53"/>
      <c r="D190" s="53"/>
      <c r="E190" s="53"/>
      <c r="F190" s="53"/>
      <c r="G190" s="53"/>
      <c r="H190" s="53"/>
    </row>
    <row r="191" spans="3:8" ht="15.75" customHeight="1" x14ac:dyDescent="0.2">
      <c r="C191" s="53"/>
      <c r="D191" s="53"/>
      <c r="E191" s="53"/>
      <c r="F191" s="53"/>
      <c r="G191" s="53"/>
      <c r="H191" s="53"/>
    </row>
    <row r="192" spans="3:8" ht="15.75" customHeight="1" x14ac:dyDescent="0.2">
      <c r="C192" s="53"/>
      <c r="D192" s="53"/>
      <c r="E192" s="53"/>
      <c r="F192" s="53"/>
      <c r="G192" s="53"/>
      <c r="H192" s="53"/>
    </row>
    <row r="193" spans="3:8" ht="15.75" customHeight="1" x14ac:dyDescent="0.2">
      <c r="C193" s="53"/>
      <c r="D193" s="53"/>
      <c r="E193" s="53"/>
      <c r="F193" s="53"/>
      <c r="G193" s="53"/>
      <c r="H193" s="53"/>
    </row>
    <row r="194" spans="3:8" ht="15.75" customHeight="1" x14ac:dyDescent="0.2">
      <c r="C194" s="53"/>
      <c r="D194" s="53"/>
      <c r="E194" s="53"/>
      <c r="F194" s="53"/>
      <c r="G194" s="53"/>
      <c r="H194" s="53"/>
    </row>
    <row r="195" spans="3:8" ht="15.75" customHeight="1" x14ac:dyDescent="0.2">
      <c r="C195" s="53"/>
      <c r="D195" s="53"/>
      <c r="E195" s="53"/>
      <c r="F195" s="53"/>
      <c r="G195" s="53"/>
      <c r="H195" s="53"/>
    </row>
    <row r="196" spans="3:8" ht="15.75" customHeight="1" x14ac:dyDescent="0.2">
      <c r="C196" s="53"/>
      <c r="D196" s="53"/>
      <c r="E196" s="53"/>
      <c r="F196" s="53"/>
      <c r="G196" s="53"/>
      <c r="H196" s="53"/>
    </row>
    <row r="197" spans="3:8" ht="15.75" customHeight="1" x14ac:dyDescent="0.2">
      <c r="C197" s="53"/>
      <c r="D197" s="53"/>
      <c r="E197" s="53"/>
      <c r="F197" s="53"/>
      <c r="G197" s="53"/>
      <c r="H197" s="53"/>
    </row>
    <row r="198" spans="3:8" ht="15.75" customHeight="1" x14ac:dyDescent="0.2">
      <c r="C198" s="53"/>
      <c r="D198" s="53"/>
      <c r="E198" s="53"/>
      <c r="F198" s="53"/>
      <c r="G198" s="53"/>
      <c r="H198" s="53"/>
    </row>
    <row r="199" spans="3:8" ht="15.75" customHeight="1" x14ac:dyDescent="0.2">
      <c r="C199" s="53"/>
      <c r="D199" s="53"/>
      <c r="E199" s="53"/>
      <c r="F199" s="53"/>
      <c r="G199" s="53"/>
      <c r="H199" s="53"/>
    </row>
    <row r="200" spans="3:8" ht="15.75" customHeight="1" x14ac:dyDescent="0.2">
      <c r="C200" s="53"/>
      <c r="D200" s="53"/>
      <c r="E200" s="53"/>
      <c r="F200" s="53"/>
      <c r="G200" s="53"/>
      <c r="H200" s="53"/>
    </row>
    <row r="201" spans="3:8" ht="15.75" customHeight="1" x14ac:dyDescent="0.2">
      <c r="C201" s="53"/>
      <c r="D201" s="53"/>
      <c r="E201" s="53"/>
      <c r="F201" s="53"/>
      <c r="G201" s="53"/>
      <c r="H201" s="53"/>
    </row>
    <row r="202" spans="3:8" ht="15.75" customHeight="1" x14ac:dyDescent="0.2">
      <c r="C202" s="53"/>
      <c r="D202" s="53"/>
      <c r="E202" s="53"/>
      <c r="F202" s="53"/>
      <c r="G202" s="53"/>
      <c r="H202" s="53"/>
    </row>
    <row r="203" spans="3:8" ht="15.75" customHeight="1" x14ac:dyDescent="0.2">
      <c r="C203" s="53"/>
      <c r="D203" s="53"/>
      <c r="E203" s="53"/>
      <c r="F203" s="53"/>
      <c r="G203" s="53"/>
      <c r="H203" s="53"/>
    </row>
    <row r="204" spans="3:8" ht="15.75" customHeight="1" x14ac:dyDescent="0.2">
      <c r="C204" s="53"/>
      <c r="D204" s="53"/>
      <c r="E204" s="53"/>
      <c r="F204" s="53"/>
      <c r="G204" s="53"/>
      <c r="H204" s="53"/>
    </row>
    <row r="205" spans="3:8" ht="15.75" customHeight="1" x14ac:dyDescent="0.2">
      <c r="C205" s="53"/>
      <c r="D205" s="53"/>
      <c r="E205" s="53"/>
      <c r="F205" s="53"/>
      <c r="G205" s="53"/>
      <c r="H205" s="53"/>
    </row>
    <row r="206" spans="3:8" ht="15.75" customHeight="1" x14ac:dyDescent="0.2">
      <c r="C206" s="53"/>
      <c r="D206" s="53"/>
      <c r="E206" s="53"/>
      <c r="F206" s="53"/>
      <c r="G206" s="53"/>
      <c r="H206" s="53"/>
    </row>
    <row r="207" spans="3:8" ht="15.75" customHeight="1" x14ac:dyDescent="0.2">
      <c r="C207" s="53"/>
      <c r="D207" s="53"/>
      <c r="E207" s="53"/>
      <c r="F207" s="53"/>
      <c r="G207" s="53"/>
      <c r="H207" s="53"/>
    </row>
    <row r="208" spans="3:8" ht="15.75" customHeight="1" x14ac:dyDescent="0.2">
      <c r="C208" s="53"/>
      <c r="D208" s="53"/>
      <c r="E208" s="53"/>
      <c r="F208" s="53"/>
      <c r="G208" s="53"/>
      <c r="H208" s="53"/>
    </row>
    <row r="209" spans="3:8" ht="15.75" customHeight="1" x14ac:dyDescent="0.2">
      <c r="C209" s="53"/>
      <c r="D209" s="53"/>
      <c r="E209" s="53"/>
      <c r="F209" s="53"/>
      <c r="G209" s="53"/>
      <c r="H209" s="53"/>
    </row>
    <row r="210" spans="3:8" ht="15.75" customHeight="1" x14ac:dyDescent="0.2">
      <c r="C210" s="53"/>
      <c r="D210" s="53"/>
      <c r="E210" s="53"/>
      <c r="F210" s="53"/>
      <c r="G210" s="53"/>
      <c r="H210" s="53"/>
    </row>
    <row r="211" spans="3:8" ht="15.75" customHeight="1" x14ac:dyDescent="0.2">
      <c r="C211" s="53"/>
      <c r="D211" s="53"/>
      <c r="E211" s="53"/>
      <c r="F211" s="53"/>
      <c r="G211" s="53"/>
      <c r="H211" s="53"/>
    </row>
    <row r="212" spans="3:8" ht="15.75" customHeight="1" x14ac:dyDescent="0.2">
      <c r="C212" s="53"/>
      <c r="D212" s="53"/>
      <c r="E212" s="53"/>
      <c r="F212" s="53"/>
      <c r="G212" s="53"/>
      <c r="H212" s="53"/>
    </row>
    <row r="213" spans="3:8" ht="15.75" customHeight="1" x14ac:dyDescent="0.2">
      <c r="C213" s="53"/>
      <c r="D213" s="53"/>
      <c r="E213" s="53"/>
      <c r="F213" s="53"/>
      <c r="G213" s="53"/>
      <c r="H213" s="53"/>
    </row>
    <row r="214" spans="3:8" ht="15.75" customHeight="1" x14ac:dyDescent="0.2">
      <c r="C214" s="53"/>
      <c r="D214" s="53"/>
      <c r="E214" s="53"/>
      <c r="F214" s="53"/>
      <c r="G214" s="53"/>
      <c r="H214" s="53"/>
    </row>
    <row r="215" spans="3:8" ht="15.75" customHeight="1" x14ac:dyDescent="0.2">
      <c r="C215" s="53"/>
      <c r="D215" s="53"/>
      <c r="E215" s="53"/>
      <c r="F215" s="53"/>
      <c r="G215" s="53"/>
      <c r="H215" s="53"/>
    </row>
    <row r="216" spans="3:8" ht="15.75" customHeight="1" x14ac:dyDescent="0.2">
      <c r="C216" s="53"/>
      <c r="D216" s="53"/>
      <c r="E216" s="53"/>
      <c r="F216" s="53"/>
      <c r="G216" s="53"/>
      <c r="H216" s="53"/>
    </row>
    <row r="217" spans="3:8" ht="15.75" customHeight="1" x14ac:dyDescent="0.2">
      <c r="C217" s="53"/>
      <c r="D217" s="53"/>
      <c r="E217" s="53"/>
      <c r="F217" s="53"/>
      <c r="G217" s="53"/>
      <c r="H217" s="53"/>
    </row>
    <row r="218" spans="3:8" ht="15.75" customHeight="1" x14ac:dyDescent="0.2">
      <c r="C218" s="53"/>
      <c r="D218" s="53"/>
      <c r="E218" s="53"/>
      <c r="F218" s="53"/>
      <c r="G218" s="53"/>
      <c r="H218" s="53"/>
    </row>
    <row r="219" spans="3:8" ht="15.75" customHeight="1" x14ac:dyDescent="0.2">
      <c r="C219" s="53"/>
      <c r="D219" s="53"/>
      <c r="E219" s="53"/>
      <c r="F219" s="53"/>
      <c r="G219" s="53"/>
      <c r="H219" s="53"/>
    </row>
    <row r="220" spans="3:8" ht="15.75" customHeight="1" x14ac:dyDescent="0.2">
      <c r="C220" s="53"/>
      <c r="D220" s="53"/>
      <c r="E220" s="53"/>
      <c r="F220" s="53"/>
      <c r="G220" s="53"/>
      <c r="H220" s="53"/>
    </row>
    <row r="221" spans="3:8" ht="15.75" customHeight="1" x14ac:dyDescent="0.2">
      <c r="C221" s="53"/>
      <c r="D221" s="53"/>
      <c r="E221" s="53"/>
      <c r="F221" s="53"/>
      <c r="G221" s="53"/>
      <c r="H221" s="53"/>
    </row>
    <row r="222" spans="3:8" ht="15.75" customHeight="1" x14ac:dyDescent="0.2">
      <c r="C222" s="53"/>
      <c r="D222" s="53"/>
      <c r="E222" s="53"/>
      <c r="F222" s="53"/>
      <c r="G222" s="53"/>
      <c r="H222" s="53"/>
    </row>
    <row r="223" spans="3:8" ht="15.75" customHeight="1" x14ac:dyDescent="0.2">
      <c r="C223" s="53"/>
      <c r="D223" s="53"/>
      <c r="E223" s="53"/>
      <c r="F223" s="53"/>
      <c r="G223" s="53"/>
      <c r="H223" s="53"/>
    </row>
    <row r="224" spans="3:8" ht="15.75" customHeight="1" x14ac:dyDescent="0.2">
      <c r="C224" s="53"/>
      <c r="D224" s="53"/>
      <c r="E224" s="53"/>
      <c r="F224" s="53"/>
      <c r="G224" s="53"/>
      <c r="H224" s="53"/>
    </row>
    <row r="225" spans="3:8" ht="15.75" customHeight="1" x14ac:dyDescent="0.2">
      <c r="C225" s="53"/>
      <c r="D225" s="53"/>
      <c r="E225" s="53"/>
      <c r="F225" s="53"/>
      <c r="G225" s="53"/>
      <c r="H225" s="53"/>
    </row>
    <row r="226" spans="3:8" ht="15.75" customHeight="1" x14ac:dyDescent="0.2">
      <c r="C226" s="53"/>
      <c r="D226" s="53"/>
      <c r="E226" s="53"/>
      <c r="F226" s="53"/>
      <c r="G226" s="53"/>
      <c r="H226" s="53"/>
    </row>
    <row r="227" spans="3:8" ht="15.75" customHeight="1" x14ac:dyDescent="0.2">
      <c r="C227" s="53"/>
      <c r="D227" s="53"/>
      <c r="E227" s="53"/>
      <c r="F227" s="53"/>
      <c r="G227" s="53"/>
      <c r="H227" s="53"/>
    </row>
    <row r="228" spans="3:8" ht="15.75" customHeight="1" x14ac:dyDescent="0.2">
      <c r="C228" s="53"/>
      <c r="D228" s="53"/>
      <c r="E228" s="53"/>
      <c r="F228" s="53"/>
      <c r="G228" s="53"/>
      <c r="H228" s="53"/>
    </row>
    <row r="229" spans="3:8" ht="15.75" customHeight="1" x14ac:dyDescent="0.2">
      <c r="C229" s="53"/>
      <c r="D229" s="53"/>
      <c r="E229" s="53"/>
      <c r="F229" s="53"/>
      <c r="G229" s="53"/>
      <c r="H229" s="53"/>
    </row>
    <row r="230" spans="3:8" ht="15.75" customHeight="1" x14ac:dyDescent="0.2">
      <c r="C230" s="53"/>
      <c r="D230" s="53"/>
      <c r="E230" s="53"/>
      <c r="F230" s="53"/>
      <c r="G230" s="53"/>
      <c r="H230" s="53"/>
    </row>
    <row r="231" spans="3:8" ht="15.75" customHeight="1" x14ac:dyDescent="0.2">
      <c r="C231" s="53"/>
      <c r="D231" s="53"/>
      <c r="E231" s="53"/>
      <c r="F231" s="53"/>
      <c r="G231" s="53"/>
      <c r="H231" s="53"/>
    </row>
    <row r="232" spans="3:8" ht="15.75" customHeight="1" x14ac:dyDescent="0.2">
      <c r="C232" s="53"/>
      <c r="D232" s="53"/>
      <c r="E232" s="53"/>
      <c r="F232" s="53"/>
      <c r="G232" s="53"/>
      <c r="H232" s="53"/>
    </row>
    <row r="233" spans="3:8" ht="15.75" customHeight="1" x14ac:dyDescent="0.2">
      <c r="C233" s="53"/>
      <c r="D233" s="53"/>
      <c r="E233" s="53"/>
      <c r="F233" s="53"/>
      <c r="G233" s="53"/>
      <c r="H233" s="53"/>
    </row>
    <row r="234" spans="3:8" ht="15.75" customHeight="1" x14ac:dyDescent="0.2">
      <c r="C234" s="53"/>
      <c r="D234" s="53"/>
      <c r="E234" s="53"/>
      <c r="F234" s="53"/>
      <c r="G234" s="53"/>
      <c r="H234" s="53"/>
    </row>
    <row r="235" spans="3:8" ht="15.75" customHeight="1" x14ac:dyDescent="0.2">
      <c r="C235" s="53"/>
      <c r="D235" s="53"/>
      <c r="E235" s="53"/>
      <c r="F235" s="53"/>
      <c r="G235" s="53"/>
      <c r="H235" s="53"/>
    </row>
    <row r="236" spans="3:8" ht="15.75" customHeight="1" x14ac:dyDescent="0.2">
      <c r="C236" s="53"/>
      <c r="D236" s="53"/>
      <c r="E236" s="53"/>
      <c r="F236" s="53"/>
      <c r="G236" s="53"/>
      <c r="H236" s="53"/>
    </row>
    <row r="237" spans="3:8" ht="15.75" customHeight="1" x14ac:dyDescent="0.2">
      <c r="C237" s="53"/>
      <c r="D237" s="53"/>
      <c r="E237" s="53"/>
      <c r="F237" s="53"/>
      <c r="G237" s="53"/>
      <c r="H237" s="53"/>
    </row>
    <row r="238" spans="3:8" ht="15.75" customHeight="1" x14ac:dyDescent="0.2">
      <c r="C238" s="53"/>
      <c r="D238" s="53"/>
      <c r="E238" s="53"/>
      <c r="F238" s="53"/>
      <c r="G238" s="53"/>
      <c r="H238" s="53"/>
    </row>
    <row r="239" spans="3:8" ht="15.75" customHeight="1" x14ac:dyDescent="0.2">
      <c r="C239" s="53"/>
      <c r="D239" s="53"/>
      <c r="E239" s="53"/>
      <c r="F239" s="53"/>
      <c r="G239" s="53"/>
      <c r="H239" s="53"/>
    </row>
    <row r="240" spans="3:8" ht="15.75" customHeight="1" x14ac:dyDescent="0.2">
      <c r="C240" s="53"/>
      <c r="D240" s="53"/>
      <c r="E240" s="53"/>
      <c r="F240" s="53"/>
      <c r="G240" s="53"/>
      <c r="H240" s="53"/>
    </row>
    <row r="241" spans="3:8" ht="15.75" customHeight="1" x14ac:dyDescent="0.2">
      <c r="C241" s="53"/>
      <c r="D241" s="53"/>
      <c r="E241" s="53"/>
      <c r="F241" s="53"/>
      <c r="G241" s="53"/>
      <c r="H241" s="53"/>
    </row>
    <row r="242" spans="3:8" ht="15.75" customHeight="1" x14ac:dyDescent="0.2">
      <c r="C242" s="53"/>
      <c r="D242" s="53"/>
      <c r="E242" s="53"/>
      <c r="F242" s="53"/>
      <c r="G242" s="53"/>
      <c r="H242" s="53"/>
    </row>
    <row r="243" spans="3:8" ht="15.75" customHeight="1" x14ac:dyDescent="0.2">
      <c r="C243" s="53"/>
      <c r="D243" s="53"/>
      <c r="E243" s="53"/>
      <c r="F243" s="53"/>
      <c r="G243" s="53"/>
      <c r="H243" s="53"/>
    </row>
    <row r="244" spans="3:8" ht="15.75" customHeight="1" x14ac:dyDescent="0.2">
      <c r="C244" s="53"/>
      <c r="D244" s="53"/>
      <c r="E244" s="53"/>
      <c r="F244" s="53"/>
      <c r="G244" s="53"/>
      <c r="H244" s="53"/>
    </row>
    <row r="245" spans="3:8" ht="15.75" customHeight="1" x14ac:dyDescent="0.2">
      <c r="C245" s="53"/>
      <c r="D245" s="53"/>
      <c r="E245" s="53"/>
      <c r="F245" s="53"/>
      <c r="G245" s="53"/>
      <c r="H245" s="53"/>
    </row>
    <row r="246" spans="3:8" ht="15.75" customHeight="1" x14ac:dyDescent="0.2">
      <c r="C246" s="53"/>
      <c r="D246" s="53"/>
      <c r="E246" s="53"/>
      <c r="F246" s="53"/>
      <c r="G246" s="53"/>
      <c r="H246" s="53"/>
    </row>
    <row r="247" spans="3:8" ht="15.75" customHeight="1" x14ac:dyDescent="0.2">
      <c r="C247" s="53"/>
      <c r="D247" s="53"/>
      <c r="E247" s="53"/>
      <c r="F247" s="53"/>
      <c r="G247" s="53"/>
      <c r="H247" s="53"/>
    </row>
    <row r="248" spans="3:8" ht="15.75" customHeight="1" x14ac:dyDescent="0.2">
      <c r="C248" s="53"/>
      <c r="D248" s="53"/>
      <c r="E248" s="53"/>
      <c r="F248" s="53"/>
      <c r="G248" s="53"/>
      <c r="H248" s="53"/>
    </row>
    <row r="249" spans="3:8" ht="15.75" customHeight="1" x14ac:dyDescent="0.2"/>
    <row r="250" spans="3:8" ht="15.75" customHeight="1" x14ac:dyDescent="0.2"/>
    <row r="251" spans="3:8" ht="15.75" customHeight="1" x14ac:dyDescent="0.2"/>
    <row r="252" spans="3:8" ht="15.75" customHeight="1" x14ac:dyDescent="0.2"/>
    <row r="253" spans="3:8" ht="15.75" customHeight="1" x14ac:dyDescent="0.2"/>
    <row r="254" spans="3:8" ht="15.75" customHeight="1" x14ac:dyDescent="0.2"/>
    <row r="255" spans="3:8" ht="15.75" customHeight="1" x14ac:dyDescent="0.2"/>
    <row r="256" spans="3:8"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honeticPr fontId="7"/>
  <hyperlinks>
    <hyperlink ref="A47" r:id="rId1" xr:uid="{00000000-0004-0000-0800-000000000000}"/>
    <hyperlink ref="A48" r:id="rId2" location="gid=1167194113" xr:uid="{00000000-0004-0000-0800-000001000000}"/>
  </hyperlinks>
  <printOptions horizontalCentered="1" gridLines="1"/>
  <pageMargins left="0.7" right="0.7" top="0.75" bottom="0.75" header="0" footer="0"/>
  <pageSetup paperSize="9" fitToHeight="0"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備品</vt:lpstr>
      <vt:lpstr>会計240126</vt:lpstr>
      <vt:lpstr>会計240108</vt:lpstr>
      <vt:lpstr>会計_230324</vt:lpstr>
      <vt:lpstr>会計230311_2</vt:lpstr>
      <vt:lpstr>会計230311</vt:lpstr>
      <vt:lpstr>会計230224</vt:lpstr>
      <vt:lpstr>会計_230223</vt:lpstr>
      <vt:lpstr>会計_230221</vt:lpstr>
      <vt:lpstr>会計_230220</vt:lpstr>
      <vt:lpstr>会計_230217</vt:lpstr>
      <vt:lpstr>会計230308</vt:lpstr>
      <vt:lpstr>会計240104</vt:lpstr>
      <vt:lpstr>230616会計</vt:lpstr>
      <vt:lpstr>会計_230419</vt:lpstr>
      <vt:lpstr>タイムスケジュール</vt:lpstr>
      <vt:lpstr>タイムスケジュール_230204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槇野純世</dc:creator>
  <cp:lastModifiedBy>Mito Yamaoka</cp:lastModifiedBy>
  <cp:lastPrinted>2025-02-12T05:00:55Z</cp:lastPrinted>
  <dcterms:created xsi:type="dcterms:W3CDTF">2024-12-19T04:48:50Z</dcterms:created>
  <dcterms:modified xsi:type="dcterms:W3CDTF">2025-02-13T06:09:02Z</dcterms:modified>
</cp:coreProperties>
</file>